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cc385b68767bfa8/Pictures/Plocha/"/>
    </mc:Choice>
  </mc:AlternateContent>
  <xr:revisionPtr revIDLastSave="0" documentId="8_{1F3BBB85-F342-4001-9D56-B64E2FE51B6A}" xr6:coauthVersionLast="45" xr6:coauthVersionMax="45" xr10:uidLastSave="{00000000-0000-0000-0000-000000000000}"/>
  <bookViews>
    <workbookView xWindow="-108" yWindow="-108" windowWidth="23256" windowHeight="12576"/>
  </bookViews>
  <sheets>
    <sheet name="Vstup uživatele" sheetId="1" r:id="rId1"/>
    <sheet name="Optimalizační tabulka" sheetId="2" r:id="rId2"/>
    <sheet name="CSV soubory" sheetId="3" r:id="rId3"/>
    <sheet name="Společné pro služby a kombinace" sheetId="4" r:id="rId4"/>
    <sheet name="Mobilní volání - služby" sheetId="5" r:id="rId5"/>
    <sheet name="Mobilní Internet - služby" sheetId="6" r:id="rId6"/>
    <sheet name="Pevné volání - služby" sheetId="7" r:id="rId7"/>
    <sheet name="Pevný Internet - služby" sheetId="8" r:id="rId8"/>
    <sheet name="Televize - služby" sheetId="9" r:id="rId9"/>
    <sheet name="Kombinace služeb" sheetId="10" r:id="rId10"/>
    <sheet name="Společné pro balíčky" sheetId="11" r:id="rId11"/>
    <sheet name="Mobilní volání - balíčky" sheetId="12" r:id="rId12"/>
    <sheet name="Mobilní Internet - balíčky" sheetId="13" r:id="rId13"/>
    <sheet name="Pevné volání - balíčky" sheetId="14" r:id="rId14"/>
    <sheet name="Pevný Internet - balíčky" sheetId="15" r:id="rId15"/>
    <sheet name="Televize - balíčky" sheetId="16" r:id="rId16"/>
    <sheet name="Skupiny dostupnosti" sheetId="17" r:id="rId17"/>
    <sheet name="Dostupnost po obcích" sheetId="18" r:id="rId18"/>
    <sheet name="Dostupnost po ulicích" sheetId="19" r:id="rId19"/>
    <sheet name="Dostupnost po adresních místech" sheetId="20" r:id="rId20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" i="20" l="1"/>
  <c r="A36" i="20"/>
  <c r="A35" i="20"/>
  <c r="A34" i="20"/>
  <c r="A33" i="20"/>
  <c r="A32" i="20"/>
  <c r="A31" i="20"/>
  <c r="A30" i="20"/>
  <c r="A29" i="20"/>
  <c r="A28" i="20"/>
  <c r="A27" i="20"/>
  <c r="A26" i="20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A3" i="20"/>
  <c r="A2" i="20"/>
  <c r="A1" i="20"/>
  <c r="B14" i="3" s="1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1" i="19" s="1"/>
  <c r="B15" i="3" s="1"/>
  <c r="A5" i="19"/>
  <c r="A4" i="19"/>
  <c r="A3" i="19"/>
  <c r="A2" i="19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A12" i="18"/>
  <c r="A11" i="18"/>
  <c r="A10" i="18"/>
  <c r="A9" i="18"/>
  <c r="A8" i="18"/>
  <c r="A7" i="18"/>
  <c r="A6" i="18"/>
  <c r="A5" i="18"/>
  <c r="A4" i="18"/>
  <c r="A3" i="18"/>
  <c r="A1" i="18" s="1"/>
  <c r="B16" i="3" s="1"/>
  <c r="A2" i="18"/>
  <c r="A37" i="17"/>
  <c r="A36" i="17"/>
  <c r="A35" i="17"/>
  <c r="A34" i="17"/>
  <c r="A33" i="17"/>
  <c r="A32" i="17"/>
  <c r="A31" i="17"/>
  <c r="A30" i="17"/>
  <c r="A29" i="17"/>
  <c r="A28" i="17"/>
  <c r="A27" i="17"/>
  <c r="A26" i="17"/>
  <c r="A25" i="17"/>
  <c r="A24" i="17"/>
  <c r="A23" i="17"/>
  <c r="A22" i="17"/>
  <c r="A21" i="17"/>
  <c r="A20" i="17"/>
  <c r="A19" i="17"/>
  <c r="A18" i="17"/>
  <c r="A17" i="17"/>
  <c r="A16" i="17"/>
  <c r="A15" i="17"/>
  <c r="A14" i="17"/>
  <c r="A13" i="17"/>
  <c r="A12" i="17"/>
  <c r="A11" i="17"/>
  <c r="A10" i="17"/>
  <c r="A9" i="17"/>
  <c r="A8" i="17"/>
  <c r="A7" i="17"/>
  <c r="A6" i="17"/>
  <c r="A5" i="17"/>
  <c r="A4" i="17"/>
  <c r="A3" i="17"/>
  <c r="A1" i="17" s="1"/>
  <c r="B13" i="3" s="1"/>
  <c r="A2" i="17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6" i="16"/>
  <c r="A15" i="16"/>
  <c r="A14" i="16"/>
  <c r="A13" i="16"/>
  <c r="A12" i="16"/>
  <c r="A11" i="16"/>
  <c r="A10" i="16"/>
  <c r="A9" i="16"/>
  <c r="A8" i="16"/>
  <c r="A7" i="16"/>
  <c r="A6" i="16"/>
  <c r="A5" i="16"/>
  <c r="A4" i="16"/>
  <c r="A3" i="16"/>
  <c r="A2" i="16"/>
  <c r="A1" i="16"/>
  <c r="A37" i="15"/>
  <c r="A36" i="15"/>
  <c r="A35" i="15"/>
  <c r="A34" i="15"/>
  <c r="A33" i="15"/>
  <c r="A32" i="15"/>
  <c r="A31" i="15"/>
  <c r="A30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A9" i="15"/>
  <c r="A8" i="15"/>
  <c r="A7" i="15"/>
  <c r="A6" i="15"/>
  <c r="A5" i="15"/>
  <c r="A4" i="15"/>
  <c r="A3" i="15"/>
  <c r="A1" i="15" s="1"/>
  <c r="A2" i="15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A2" i="14"/>
  <c r="A1" i="14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3" i="13"/>
  <c r="A2" i="13"/>
  <c r="A1" i="13" s="1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1" i="12" s="1"/>
  <c r="A2" i="12"/>
  <c r="A37" i="11"/>
  <c r="A36" i="11"/>
  <c r="A35" i="11"/>
  <c r="A34" i="11"/>
  <c r="A33" i="11"/>
  <c r="A32" i="11"/>
  <c r="A31" i="11"/>
  <c r="A30" i="11"/>
  <c r="A29" i="11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A5" i="11"/>
  <c r="A4" i="11"/>
  <c r="A3" i="11"/>
  <c r="A2" i="11"/>
  <c r="A1" i="11" s="1"/>
  <c r="A37" i="10"/>
  <c r="A36" i="10"/>
  <c r="A35" i="10"/>
  <c r="A34" i="10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2" i="10"/>
  <c r="A1" i="10" s="1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1" i="9" s="1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" i="8" s="1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  <c r="A1" i="7" s="1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" i="6"/>
  <c r="A3" i="6"/>
  <c r="A2" i="6"/>
  <c r="A1" i="6" s="1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 s="1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4" i="4"/>
  <c r="A3" i="4"/>
  <c r="A2" i="4"/>
  <c r="A1" i="4" s="1"/>
  <c r="B7" i="3" l="1"/>
  <c r="B6" i="3"/>
  <c r="B5" i="3"/>
  <c r="B4" i="3"/>
  <c r="B3" i="3"/>
  <c r="B2" i="3"/>
  <c r="B8" i="3"/>
  <c r="B12" i="3"/>
  <c r="B11" i="3"/>
  <c r="B10" i="3"/>
  <c r="B9" i="3"/>
</calcChain>
</file>

<file path=xl/sharedStrings.xml><?xml version="1.0" encoding="utf-8"?>
<sst xmlns="http://schemas.openxmlformats.org/spreadsheetml/2006/main" count="1770" uniqueCount="493">
  <si>
    <t>Mobilní volání</t>
  </si>
  <si>
    <t>Celkový počet provolaných minut do vlastní sítě</t>
  </si>
  <si>
    <t>min</t>
  </si>
  <si>
    <t>integer</t>
  </si>
  <si>
    <t>Celkový počet provolaných minut do ostatních mobilních sítí</t>
  </si>
  <si>
    <t>Celkový počet provolaných minut do pevných sítí</t>
  </si>
  <si>
    <t>Celkový počet provolaných minut do zahraničí</t>
  </si>
  <si>
    <t>Celkový počet SMS do vlastní sítě</t>
  </si>
  <si>
    <t>Celkový počet SMS do ostatních sítí</t>
  </si>
  <si>
    <t>Celkový počet SMS do zahraničí</t>
  </si>
  <si>
    <t>Mobilní internet</t>
  </si>
  <si>
    <t>Celkový objem spotřebovaných dat</t>
  </si>
  <si>
    <t>GB</t>
  </si>
  <si>
    <t>Pevné volání</t>
  </si>
  <si>
    <t>Celkový počet provolaných minut do mobilních sítí</t>
  </si>
  <si>
    <t>Celkový počet provolaných minut do ostatních pevných sítí</t>
  </si>
  <si>
    <t>Pevný internet</t>
  </si>
  <si>
    <t>Rychlost stahování dat</t>
  </si>
  <si>
    <t>Mbps</t>
  </si>
  <si>
    <t>Televize</t>
  </si>
  <si>
    <t>Celkový počet televizních stanic</t>
  </si>
  <si>
    <t>Požadované stanice</t>
  </si>
  <si>
    <t>string</t>
  </si>
  <si>
    <t>Oddělené čárkou</t>
  </si>
  <si>
    <t>možná</t>
  </si>
  <si>
    <t>Společné</t>
  </si>
  <si>
    <t>Typ smlouvy</t>
  </si>
  <si>
    <t>bez závazku/se závazkem/předplacená</t>
  </si>
  <si>
    <t>enum</t>
  </si>
  <si>
    <t>Počet SIM karet</t>
  </si>
  <si>
    <t>Určeno pouze pro nové zákazníky</t>
  </si>
  <si>
    <t>A/N</t>
  </si>
  <si>
    <t>boolean</t>
  </si>
  <si>
    <t>Určeno pouze pro studenty/mladé</t>
  </si>
  <si>
    <t>Určeno pouze pro seniory</t>
  </si>
  <si>
    <t>Určeno pouze pro držitele ZTP, ZTP/P</t>
  </si>
  <si>
    <t>Adresa</t>
  </si>
  <si>
    <t>ID RÚIAN</t>
  </si>
  <si>
    <t>Původ záznamu</t>
  </si>
  <si>
    <t>Kód služby Mobilní volání</t>
  </si>
  <si>
    <t>Kód služby Mobilní Internet</t>
  </si>
  <si>
    <t>Kód služby Pevné volání</t>
  </si>
  <si>
    <t>Kód služby Pevný Internet</t>
  </si>
  <si>
    <t>Kód služby Televize</t>
  </si>
  <si>
    <t>Kód kombinace služeb</t>
  </si>
  <si>
    <t>Platnost</t>
  </si>
  <si>
    <t>Platnost od</t>
  </si>
  <si>
    <t>Platnost do</t>
  </si>
  <si>
    <t>Volných minut do vlastní sítě</t>
  </si>
  <si>
    <t>Cena za minutu</t>
  </si>
  <si>
    <t>Volných minut do ostatních mobilních sítí</t>
  </si>
  <si>
    <t>Volných minut do pevných sítí</t>
  </si>
  <si>
    <t>Volných minut do zahraničí</t>
  </si>
  <si>
    <t>Volých SMS do vlastní sítě</t>
  </si>
  <si>
    <t>Cena za SMS</t>
  </si>
  <si>
    <t>Volých SMS do ostatních sítí</t>
  </si>
  <si>
    <t>Volých SMS do zahraničí</t>
  </si>
  <si>
    <t>Použité balíčky</t>
  </si>
  <si>
    <t>Volých MB</t>
  </si>
  <si>
    <t>Cena za MB</t>
  </si>
  <si>
    <t>Volných minut do mobilní sítě</t>
  </si>
  <si>
    <t>Volných minut do ostatních pevných sítí</t>
  </si>
  <si>
    <t>Rychlost stahování</t>
  </si>
  <si>
    <t>Určeno pouze pro studenty</t>
  </si>
  <si>
    <t>Název CSV souboru</t>
  </si>
  <si>
    <t>Hlavička (maximální - všechny sloupce)</t>
  </si>
  <si>
    <t>fixed_data_plans.csv</t>
  </si>
  <si>
    <t>fixed_voice_plans.csv</t>
  </si>
  <si>
    <t>mobile_data_plans.csv</t>
  </si>
  <si>
    <t>mobile_voice_plans.csv</t>
  </si>
  <si>
    <t>tv_plans.csv</t>
  </si>
  <si>
    <t>bundled_plans.csv</t>
  </si>
  <si>
    <t>fixed_data_packages.csv</t>
  </si>
  <si>
    <t>fixed_voice_packages.csv</t>
  </si>
  <si>
    <t>mobile_data_packages.csv</t>
  </si>
  <si>
    <t>mobile_voice_packages.csv</t>
  </si>
  <si>
    <t>tv_packages.csv</t>
  </si>
  <si>
    <t>coverage_groups.csv</t>
  </si>
  <si>
    <t>coverage_by_address.csv</t>
  </si>
  <si>
    <t>coverage_by_street.csv</t>
  </si>
  <si>
    <t>coverage_by_city.csv</t>
  </si>
  <si>
    <t>Pravidla importu z CSV:</t>
  </si>
  <si>
    <t>Zkratky použité ve sloupcích:</t>
  </si>
  <si>
    <t>kódování UTF-8 bez BOM</t>
  </si>
  <si>
    <t>! = povinný</t>
  </si>
  <si>
    <t>oddělovač sloupců středník</t>
  </si>
  <si>
    <t>oddělovač řádků \n nebo \r\n</t>
  </si>
  <si>
    <t>L = nižší je lepší</t>
  </si>
  <si>
    <t>první řádek CSV souboru musí obsahovat hlavičku</t>
  </si>
  <si>
    <t>H = vyšší je lepší</t>
  </si>
  <si>
    <t>pořadí hodnot v řádcích dle uvedené hlavičky</t>
  </si>
  <si>
    <t>nepovinné hodnoty (v řádku) či celé sloupce (v hlavičce) lze vynechat</t>
  </si>
  <si>
    <t>P = operátor může k hodnotě přidat poznámku</t>
  </si>
  <si>
    <t>zápis hodnot jako v JSONu</t>
  </si>
  <si>
    <t>I = ignore = ignoruje se</t>
  </si>
  <si>
    <t>null: nic, prázdná hodnota</t>
  </si>
  <si>
    <t>R = replace = nahradí se novou hodnotou</t>
  </si>
  <si>
    <t>true == 1: ano</t>
  </si>
  <si>
    <t>S = sum = součet</t>
  </si>
  <si>
    <t>false == 0: ne</t>
  </si>
  <si>
    <t>A = average = průměr</t>
  </si>
  <si>
    <t>textové hodnoty (string) povinně v uvozovkách</t>
  </si>
  <si>
    <t>L = lowest = nejnižší</t>
  </si>
  <si>
    <t>enum (výčtové hodnoty) zapisovat jako string</t>
  </si>
  <si>
    <t>H = highest = nejvyšší</t>
  </si>
  <si>
    <t>desetinná čísla s tečkou</t>
  </si>
  <si>
    <t>WS = weighted sum = vážený součet (vážený poměrem platností)</t>
  </si>
  <si>
    <t>WA = weighted average = vážený průměr (vážený poměrem platností)</t>
  </si>
  <si>
    <t>přepočet mezi B/kB/MB/GB pracuje s násobkem 1000</t>
  </si>
  <si>
    <t>přepočet mezi měsíce a dny pracuje s násobkem 30</t>
  </si>
  <si>
    <t>hodnoty ve sloupci "základní" se kopírují směram doprava, pokud tam nejsou zadané jiné hodnoty</t>
  </si>
  <si>
    <t>hodnoty v řádku "Cena za minutu" se kopírují směrem dolů, pokud tam nejsou zadané jiné hodnoty</t>
  </si>
  <si>
    <t>při každém automatickém dávkovém importu se nahradí kompletní předchozí stav služeb operátora</t>
  </si>
  <si>
    <t>Skupina</t>
  </si>
  <si>
    <t>Název</t>
  </si>
  <si>
    <t>Jednotka</t>
  </si>
  <si>
    <t>Datový typ</t>
  </si>
  <si>
    <t>Sloupec CSV</t>
  </si>
  <si>
    <t>Povinný</t>
  </si>
  <si>
    <t>Řazení</t>
  </si>
  <si>
    <t>Jak se slučuje do kombinace</t>
  </si>
  <si>
    <t>Poznámka</t>
  </si>
  <si>
    <t>Příklad</t>
  </si>
  <si>
    <t>Popis parametru</t>
  </si>
  <si>
    <t>Instrukce pro operátory</t>
  </si>
  <si>
    <t>Identifikace</t>
  </si>
  <si>
    <t>Kód služby</t>
  </si>
  <si>
    <t>plan_id</t>
  </si>
  <si>
    <t>!</t>
  </si>
  <si>
    <t>I</t>
  </si>
  <si>
    <t>MT_5328</t>
  </si>
  <si>
    <t>Unikátní identifikátor, podle kterého by např. mělo jít tuto službu zakoupit; nesmí obsahovat čárku</t>
  </si>
  <si>
    <t>Název služby</t>
  </si>
  <si>
    <t>name</t>
  </si>
  <si>
    <t>NejVolání s námi</t>
  </si>
  <si>
    <t>Název dle katalogu nabídek operátora</t>
  </si>
  <si>
    <t>date</t>
  </si>
  <si>
    <t>available_from</t>
  </si>
  <si>
    <t>P</t>
  </si>
  <si>
    <t>2020-08-21</t>
  </si>
  <si>
    <t>Datum ve formátu ISO8601, den zahájení včetně</t>
  </si>
  <si>
    <t>available_to</t>
  </si>
  <si>
    <t>2021-08-20</t>
  </si>
  <si>
    <t>Datum ve formátu ISO8601, den ukončení včetně</t>
  </si>
  <si>
    <t>Geografická dostupnost</t>
  </si>
  <si>
    <t>Kód skupiny dostupnosti</t>
  </si>
  <si>
    <t>coverage_id</t>
  </si>
  <si>
    <t>asdl</t>
  </si>
  <si>
    <t>U kombinace služeb je ignorováno, bere se ze služeb v kombinaci.</t>
  </si>
  <si>
    <t>Podmínky užití/zřízení služby</t>
  </si>
  <si>
    <t>for_new_customers_only</t>
  </si>
  <si>
    <t>Pokud je cena pro nového zákazníka odlišná, pak je třeba vyplnit jako dvě služby</t>
  </si>
  <si>
    <t>for_students_only</t>
  </si>
  <si>
    <t>Definice není dána právě proto, že podmínky si může libovolně nastavit sám operátor, jde zde o kategorii služeb pro mladé či studenty.</t>
  </si>
  <si>
    <t>for_seniors_only</t>
  </si>
  <si>
    <t>Opět přesná definice není žádoucí, protože by vylučovala operátory, kteří by si danou kategorii definovaly odlišně. Obecně je tedy třeba posoudit, zda je služba určena pro starší zákazníky a pokud ano, vyplnit ji zde a podmínky uvést do poznámky.</t>
  </si>
  <si>
    <t>for_disabled_only</t>
  </si>
  <si>
    <t>Je-li služba určena pouze pro držitele ZTP/P, pak se vyplní ano, je-li služba určena všem, uvede se ne.</t>
  </si>
  <si>
    <t>Jiné omezující podmínky užití</t>
  </si>
  <si>
    <t>for_specific_users_only</t>
  </si>
  <si>
    <t>Dodatečné omezující podmínky pro získání služby</t>
  </si>
  <si>
    <t>Např. služba pro účastníky odboje.</t>
  </si>
  <si>
    <t>Cenotvorba</t>
  </si>
  <si>
    <t>Služba pouze pro kombinaci</t>
  </si>
  <si>
    <t>for_bundle_only</t>
  </si>
  <si>
    <t>Službu nelze získat samostatně, ale pouze v rámci kombinace, jako doplňující službu k jiné službě</t>
  </si>
  <si>
    <t>Druh smlouvy</t>
  </si>
  <si>
    <t>enum(open,term,prepaid)</t>
  </si>
  <si>
    <t>contract_type</t>
  </si>
  <si>
    <t>term</t>
  </si>
  <si>
    <t>Jde o parametr relevantní pro zákazníky, jak v současné době, tak v budoucnu. Sběr dat musí pokrývat parametry relevantní pro celý trh, nikoliv jen pro jednoho operátora.</t>
  </si>
  <si>
    <t>Minimální hodnota dobití kreditu</t>
  </si>
  <si>
    <t>Kč</t>
  </si>
  <si>
    <t>decimal</t>
  </si>
  <si>
    <t>minimum_top_up</t>
  </si>
  <si>
    <t>L</t>
  </si>
  <si>
    <t>Měsíční paušální poplatek</t>
  </si>
  <si>
    <t>monthly_charge</t>
  </si>
  <si>
    <t>Pokud je potřeba HW od operátora, musí být v ceně za měsíc zahrnutý.</t>
  </si>
  <si>
    <t>Uvádí se cena bez HW, jen za službu. Není rozhodující, zda se pravidelná platba nazývá paušální poplatek nebo subscription, ale že jde o pravidelně se opakující platbu - pokud je platba pravidelná, patří sem.</t>
  </si>
  <si>
    <t>Délka závazku</t>
  </si>
  <si>
    <t>měsíců</t>
  </si>
  <si>
    <t>term_contract_length</t>
  </si>
  <si>
    <t>Závazek se týká služby, ne HW</t>
  </si>
  <si>
    <t>Úvodní akce</t>
  </si>
  <si>
    <t>promotion_monthly_charge</t>
  </si>
  <si>
    <t>uvádí se zvýhodněná cena při novém nákupu služby</t>
  </si>
  <si>
    <t>Délka úvodní akce</t>
  </si>
  <si>
    <t>promotion_length</t>
  </si>
  <si>
    <t>H</t>
  </si>
  <si>
    <t>Poplatky</t>
  </si>
  <si>
    <t>Vratná kauce</t>
  </si>
  <si>
    <t>deposit</t>
  </si>
  <si>
    <t>parametr je relevantní, přímo ovlivňuje výši platby zákazníka, není podstatné, že jej neúplatňují na trhu všichni operátoři, návrh parametrů není průnikem, ale spíše sjednocením parametrů na trhu</t>
  </si>
  <si>
    <t>Poplatek za instalaci/aktivaci</t>
  </si>
  <si>
    <t>activation_fee</t>
  </si>
  <si>
    <t>Servisní zásah u zákazníka</t>
  </si>
  <si>
    <t>servicing_fee</t>
  </si>
  <si>
    <t>Předčasné ukončení služby</t>
  </si>
  <si>
    <t>termination_fee</t>
  </si>
  <si>
    <t>Nejvyšší smluvní pokuta</t>
  </si>
  <si>
    <t>possible_fine</t>
  </si>
  <si>
    <t>Nejvyšší možná smluvní pokuta, která by mohla plynout z porušení smluvních podmínek (případně FUP)</t>
  </si>
  <si>
    <t>Benefity</t>
  </si>
  <si>
    <t>Počet nabízených odměn</t>
  </si>
  <si>
    <t>bonus_reward_count</t>
  </si>
  <si>
    <t>Počet nabízených odměn, které mohou být ve formě volných minut, SMS, MMS, dat. V poznámce je možno uvést konkrétní odměny a podmínky jejich přidělení.</t>
  </si>
  <si>
    <t>popis parametru je uveden v sloupci L, operátor uvede počet odměn (jen služby elektronických komuniací) a dále může rozepsat přesnou podobu odměny</t>
  </si>
  <si>
    <t>Počet nabízených slev</t>
  </si>
  <si>
    <t>discount_reward_count</t>
  </si>
  <si>
    <t>Počet nabízených slev, které mohou být ve formě slevy z ceny nebo navýšení kreditu. V poznámce je možno uvést konkrétní odměny a podmínky jejich přidělení.</t>
  </si>
  <si>
    <t>popis parametru je uveden v sloupci L, operátor uvede počet slev (jen služby elektronických komuniací) a dále může rozepsat přesnou podobu slevy</t>
  </si>
  <si>
    <t>Počet nabízených jiných výhod</t>
  </si>
  <si>
    <t>other_reward_count</t>
  </si>
  <si>
    <t>Počet nabízených výhod v jiné formě (např. poukazy, licence na SW). V poznámce je možno uvést konkrétní odměny a podmínky jejich přidělení.</t>
  </si>
  <si>
    <t>popis parametru je uveden v sloupci L, operátor uvede početvýhod (HW, SW, poukazy...) dále může rozepsat přesnou podobu výhody</t>
  </si>
  <si>
    <t>Ostatní</t>
  </si>
  <si>
    <t>Průměrná doba do instalace/aktivace služby</t>
  </si>
  <si>
    <t>dní</t>
  </si>
  <si>
    <t>time_to_activation</t>
  </si>
  <si>
    <t>Typ., od objednání.</t>
  </si>
  <si>
    <t>Jde o statistickou hodnotu, kterou již dnes operátoři sledují (viz OOP/14/04.2012-5).</t>
  </si>
  <si>
    <t>Průměrná doba do odstranění poruchy</t>
  </si>
  <si>
    <t>hodin</t>
  </si>
  <si>
    <t>time_to_fix_failure</t>
  </si>
  <si>
    <t>Čerpání služby lze pozastavit</t>
  </si>
  <si>
    <t>can_be_paused</t>
  </si>
  <si>
    <t>Možnost dočasného pozastavení čerpání služby</t>
  </si>
  <si>
    <t>Časově omezená platnost kreditu</t>
  </si>
  <si>
    <t>has_credit_expiration</t>
  </si>
  <si>
    <t>Pokud kredit po stanovené době může propadnout (podmínky propadnutí si stanoví operátor), uvede se ano</t>
  </si>
  <si>
    <t>Poznámky</t>
  </si>
  <si>
    <t>Obecné poznámky ke službě</t>
  </si>
  <si>
    <t>notes</t>
  </si>
  <si>
    <t>Balíčky</t>
  </si>
  <si>
    <t>Kódy povolených balíčků</t>
  </si>
  <si>
    <t>package_ids</t>
  </si>
  <si>
    <t>P2,P5,P6,P7,P18</t>
  </si>
  <si>
    <t>Parametry služby</t>
  </si>
  <si>
    <t>sim_card_count</t>
  </si>
  <si>
    <t>S</t>
  </si>
  <si>
    <t>Přehled vyúčtování a nastavení účtu online</t>
  </si>
  <si>
    <t>allows_settings_online</t>
  </si>
  <si>
    <t>Parametry volání</t>
  </si>
  <si>
    <t>Převod nevyužitých volných minut do dalšího období</t>
  </si>
  <si>
    <t>transfer_to_next_period_minutes</t>
  </si>
  <si>
    <t>Převod nevyužitých volných SMS do dalšího období</t>
  </si>
  <si>
    <t>transfer_to_next_period_sms</t>
  </si>
  <si>
    <t>Parametry SMS</t>
  </si>
  <si>
    <t>Odesílání SMS z internetu zdarma</t>
  </si>
  <si>
    <t>allows_sms_online</t>
  </si>
  <si>
    <t>Lze využívat DMS</t>
  </si>
  <si>
    <t>allows_dms</t>
  </si>
  <si>
    <t>Lze využívat Premium SMS</t>
  </si>
  <si>
    <t>allows_premium_sms</t>
  </si>
  <si>
    <t>Parametry data</t>
  </si>
  <si>
    <t>Lze získat SIM kartu navíc pro data</t>
  </si>
  <si>
    <t>allows_extra_sim_card_for_data</t>
  </si>
  <si>
    <t>Nejvyšší dostupná technologie</t>
  </si>
  <si>
    <t>2G/3G/4G/5G/jiné</t>
  </si>
  <si>
    <t>enum(2g,3g,4g,5g,other)</t>
  </si>
  <si>
    <t>technology</t>
  </si>
  <si>
    <t>5g</t>
  </si>
  <si>
    <t>Odhadovaná max. rychlost stahování</t>
  </si>
  <si>
    <t>down_speed_max</t>
  </si>
  <si>
    <t>A</t>
  </si>
  <si>
    <t>Odhadovaná max. rychlost vkládání</t>
  </si>
  <si>
    <t>up_speed_max</t>
  </si>
  <si>
    <t>Inzerovaná rychlost stahování</t>
  </si>
  <si>
    <t>down_speed_advertised</t>
  </si>
  <si>
    <t>Inzerovaná rychlost vkládání</t>
  </si>
  <si>
    <t>up_speed_advertised</t>
  </si>
  <si>
    <t>Typ FUP</t>
  </si>
  <si>
    <t>Není/na den/na měsíc</t>
  </si>
  <si>
    <t>enum(none,day,month)</t>
  </si>
  <si>
    <t>fup_type</t>
  </si>
  <si>
    <t>month</t>
  </si>
  <si>
    <t>Způsob uplatnění FUP</t>
  </si>
  <si>
    <t>Limit dat dle FUP</t>
  </si>
  <si>
    <t>MB</t>
  </si>
  <si>
    <t>fup_data_limit</t>
  </si>
  <si>
    <t>Limit, po jehož překročení budou uplatněny restrikční podmínky FUP</t>
  </si>
  <si>
    <t>Max. rychlost stahování po překročení limitu FUP</t>
  </si>
  <si>
    <t>fup_max_down_speed</t>
  </si>
  <si>
    <t>Maximálně dostupná rychlost stahování po překročení limitu pro uplatnění restikčních podmínek FUP</t>
  </si>
  <si>
    <t>Max. rychlost odesílání po překročení limitu FUP</t>
  </si>
  <si>
    <t>fup_max_up_speed</t>
  </si>
  <si>
    <t>Maximálně dostupná rychlost odesílání po překročení limitu pro uplatnění restikčních podmínek FUP</t>
  </si>
  <si>
    <t>Průměrná cena za minutu odchozího hovoru z ČR do zóny 1, typ. EHP.</t>
  </si>
  <si>
    <t>Průměrná cena za minutu odchozího hovoru z ČR do zóny 2, typ. Evropa mimo EHP.</t>
  </si>
  <si>
    <t>Průměrná cena za minutu odchozího hovoru z ČR do zbytku světa.</t>
  </si>
  <si>
    <t>pokud nemá operátor toto členění, měl by odhadnout či vypočítat průměrnou cenu pro danou zónu a tu vyplnit</t>
  </si>
  <si>
    <t>základní</t>
  </si>
  <si>
    <t>vlastní síť</t>
  </si>
  <si>
    <t>rodičovská síť</t>
  </si>
  <si>
    <t>mobilní sítě</t>
  </si>
  <si>
    <t>pevné sítě</t>
  </si>
  <si>
    <t>zóna 1</t>
  </si>
  <si>
    <t>zóna 2</t>
  </si>
  <si>
    <t>zóna 3</t>
  </si>
  <si>
    <t>_own</t>
  </si>
  <si>
    <t>_parent</t>
  </si>
  <si>
    <t>_mobile</t>
  </si>
  <si>
    <t>_fixed</t>
  </si>
  <si>
    <t>_zone1</t>
  </si>
  <si>
    <t>_zone2</t>
  </si>
  <si>
    <t>_zone3</t>
  </si>
  <si>
    <t>Cenotvorba volání</t>
  </si>
  <si>
    <t>Volné minuty</t>
  </si>
  <si>
    <t>minutes_free</t>
  </si>
  <si>
    <t>Obsažené v základním objemu daného tarifu</t>
  </si>
  <si>
    <t>Účtování</t>
  </si>
  <si>
    <t>1+1/30+1/60+1/60+60</t>
  </si>
  <si>
    <t>enum(1+1,1+30,60+1,60+60)</t>
  </si>
  <si>
    <t>minutes_billing</t>
  </si>
  <si>
    <t>1+1</t>
  </si>
  <si>
    <t>60+1</t>
  </si>
  <si>
    <t>60+60</t>
  </si>
  <si>
    <t>Tarifikace - účtování je za každou započatou vteřinu, nebo každých započatých 30 vteřin, nebo za každých započatých 60 vteřinách</t>
  </si>
  <si>
    <t>minutes_price</t>
  </si>
  <si>
    <t>Základní cena za minutu odchozího hovoru nad rámec počtu volných minut.</t>
  </si>
  <si>
    <t>Pokud není uvedena, nelze volat nad rámec volných minut.</t>
  </si>
  <si>
    <t>Cena za minutu ve špičce</t>
  </si>
  <si>
    <t>minutes_price_peak</t>
  </si>
  <si>
    <t>Cena volání za minutu ve špičce</t>
  </si>
  <si>
    <t>Období špičky si definuje každý operátor sám (při uvedení přesného rozmezí by se do něj ne všichni museli vejít), lze uvést do poznámky.</t>
  </si>
  <si>
    <t>Cenotvorba SMS</t>
  </si>
  <si>
    <t>Volné SMS</t>
  </si>
  <si>
    <t>sms_free</t>
  </si>
  <si>
    <t>Cena za odchozí SMS</t>
  </si>
  <si>
    <t>sms_price</t>
  </si>
  <si>
    <t>Cena odchozí SMS nad rámec počtu volných SMS.</t>
  </si>
  <si>
    <t>Pokud není uvedena, nelze odesílat SMS nad rámec volných SMS.</t>
  </si>
  <si>
    <t>Cenotvorba data</t>
  </si>
  <si>
    <t>Volné MB</t>
  </si>
  <si>
    <t>data_free</t>
  </si>
  <si>
    <t>Volné MB obsažené v základním objemu tarifu</t>
  </si>
  <si>
    <t>B/kB/MB/GB</t>
  </si>
  <si>
    <t>enum(b,kb,mb,gb)</t>
  </si>
  <si>
    <t>data_billing</t>
  </si>
  <si>
    <t>mb</t>
  </si>
  <si>
    <t>Účtovací jednotka nad rámec volných MB</t>
  </si>
  <si>
    <t>data_price</t>
  </si>
  <si>
    <t>Cena za 1 účtovací jednotku nad rámec volných MB</t>
  </si>
  <si>
    <t>Pokud není uvedena, nelze čerpat data nad rámec volných MB.</t>
  </si>
  <si>
    <t>Výměna SIM karty</t>
  </si>
  <si>
    <t>sim_replacement_fee</t>
  </si>
  <si>
    <t>Poplatek za výměnu SIM</t>
  </si>
  <si>
    <t>Uveďte 999999 pro neomezená data.</t>
  </si>
  <si>
    <t>Technologie</t>
  </si>
  <si>
    <t>PSTN/ISDN/OTA/VoIP/Jiné</t>
  </si>
  <si>
    <t>enum(pstn,isdn,ota,voip,other)</t>
  </si>
  <si>
    <t>voip</t>
  </si>
  <si>
    <t>Užitá technologie pro zajištění nabízené služby</t>
  </si>
  <si>
    <t>Lze přidělit geografické číslo</t>
  </si>
  <si>
    <t>allows_geographic_number</t>
  </si>
  <si>
    <t>Lze přiřadit adresní místo pro nabízenou službu</t>
  </si>
  <si>
    <t>Počet linek</t>
  </si>
  <si>
    <t>line_count</t>
  </si>
  <si>
    <t>Počet dotupných linek pod nabízenou službu</t>
  </si>
  <si>
    <t>Průměrná cena za minutu odchozího hovoru. Typ. EHP.</t>
  </si>
  <si>
    <t>Průměrná cena za minutu odchozího hovoru. Typ. Evropa mimo EHP.</t>
  </si>
  <si>
    <t>Průměrná cena za minutu odchozího hovoru. Zbytek světa.</t>
  </si>
  <si>
    <t>xDSL/Wi-Fi/4G/5G/CATV/FTTH/FTTB/Satelitní/jiné bezdrátové/jiné pevné</t>
  </si>
  <si>
    <t>enum(xdsl,wi-fi,lte,catv,ftth,fttb,sat,other_wireless,other)</t>
  </si>
  <si>
    <t>wi-fi</t>
  </si>
  <si>
    <t>Max. rychlost stahování</t>
  </si>
  <si>
    <t>Max. rychlost vkládání</t>
  </si>
  <si>
    <t>Běžně dostupná rychlost stahování</t>
  </si>
  <si>
    <t>down_speed_typical</t>
  </si>
  <si>
    <t>Běžně dostupná rychlost vkládání</t>
  </si>
  <si>
    <t>up_speed_typical</t>
  </si>
  <si>
    <t>Minimální rychlost stahování</t>
  </si>
  <si>
    <t>down_speed_min</t>
  </si>
  <si>
    <t>Garantovaná rychlost stahování</t>
  </si>
  <si>
    <t>Minimální rychlost vkládání</t>
  </si>
  <si>
    <t>up_speed_min</t>
  </si>
  <si>
    <t>Garantovaná rychlost odesílání</t>
  </si>
  <si>
    <t>Agregace 1:X</t>
  </si>
  <si>
    <t>aggregation</t>
  </si>
  <si>
    <t>Uvádí kolik nejvýše koncových přípojek je napojeno na 1 přístupový bod</t>
  </si>
  <si>
    <t>day</t>
  </si>
  <si>
    <t>Obsahuje pevnou veřejnou IPv4 adresu</t>
  </si>
  <si>
    <t>ipv4_address</t>
  </si>
  <si>
    <t>V základní ceně služby.</t>
  </si>
  <si>
    <t>Kabelová/Satelitní/IPTV/jiné</t>
  </si>
  <si>
    <t>enum(air,cable,sat,iptv,other)</t>
  </si>
  <si>
    <t>cable</t>
  </si>
  <si>
    <t>Užitá technologie přenosu</t>
  </si>
  <si>
    <t>Celkový počet programů</t>
  </si>
  <si>
    <t>channel_count_total</t>
  </si>
  <si>
    <t>Celkový výčet programů</t>
  </si>
  <si>
    <t>channel_list_total</t>
  </si>
  <si>
    <t>ČT1,ČT2,ČT3</t>
  </si>
  <si>
    <t>Jmenovitý seznam dostupných programů oddělených čárkou. Názvy programů ideálně ve formátu, jak jsou uvedeny na https://cs.wikipedia.org/wiki/Seznam_televizn%C3%ADch_stanic_v_Česku</t>
  </si>
  <si>
    <t>Počet HD programů</t>
  </si>
  <si>
    <t>channel_count_hd</t>
  </si>
  <si>
    <t>Výčet HD programů</t>
  </si>
  <si>
    <t>channel_list_hd</t>
  </si>
  <si>
    <t>Jmenovitý seznam dostupných HD programů oddělených čárkou. Názvy programů ideálně ve formátu, jak jsou uvedeny na https://cs.wikipedia.org/wiki/Seznam_televizn%C3%ADch_stanic_v_Česku</t>
  </si>
  <si>
    <t>Počet programů žánru Dokumenty</t>
  </si>
  <si>
    <t>channel_count_documentary</t>
  </si>
  <si>
    <t>Počet programů žánru Filmy</t>
  </si>
  <si>
    <t>channel_count_movies</t>
  </si>
  <si>
    <t>Počet programů žánru Hudba</t>
  </si>
  <si>
    <t>channel_count_music</t>
  </si>
  <si>
    <t>Počet programů žánru Sport</t>
  </si>
  <si>
    <t>channel_count_sports</t>
  </si>
  <si>
    <t>Počet programů žánru Zpravodajství</t>
  </si>
  <si>
    <t>channel_count_news</t>
  </si>
  <si>
    <t>Počet rozhlasových programů</t>
  </si>
  <si>
    <t>channel_count_radio</t>
  </si>
  <si>
    <t>Výčet rozhlasových programů</t>
  </si>
  <si>
    <t>channel_list_radio</t>
  </si>
  <si>
    <t>Jmenovitý seznam dostupných rozhlasových programů oddělených čárkou. Názvy programů ideálně ve formátu, jak jsou uvedeny na https://cs.wikipedia.org/wiki/Seznam_českých_rozhlasových_stanic</t>
  </si>
  <si>
    <t>Time shift</t>
  </si>
  <si>
    <t>dny</t>
  </si>
  <si>
    <t>allows_timeshift</t>
  </si>
  <si>
    <t>Délka intervalu pro možnost opětovného přehrávání pořadů</t>
  </si>
  <si>
    <t>Videotéka</t>
  </si>
  <si>
    <t>allows_vod</t>
  </si>
  <si>
    <t>TV v mobilu</t>
  </si>
  <si>
    <t>allows_tv_in_phone</t>
  </si>
  <si>
    <t>Počet zařízení, která lze současně používat</t>
  </si>
  <si>
    <t>card_count</t>
  </si>
  <si>
    <t>Kolik nejvýše dalších zařízení lze pronajmout</t>
  </si>
  <si>
    <t>upgrade_stb_count</t>
  </si>
  <si>
    <t>Cena za pronájem dalšího zařízení</t>
  </si>
  <si>
    <t>upgrade_stb_price</t>
  </si>
  <si>
    <t>Výměna účastnické karty</t>
  </si>
  <si>
    <t>card_replacement_fee</t>
  </si>
  <si>
    <t>Parametry kombinace</t>
  </si>
  <si>
    <t>Kód služby/služeb Mobilní volání</t>
  </si>
  <si>
    <t>mobile_voice_plan_ids</t>
  </si>
  <si>
    <t>MT_5328,MT_5411</t>
  </si>
  <si>
    <t>Jeden nebo více kódů oddělených čárkou</t>
  </si>
  <si>
    <t>Kód služby/služeb Mobilní Internet</t>
  </si>
  <si>
    <t>mobile_data_plan_ids</t>
  </si>
  <si>
    <t>Kód služby/služeb Pevné volání</t>
  </si>
  <si>
    <t>fixed_voice_plan_ids</t>
  </si>
  <si>
    <t>Kód služby/služeb Pevný Internet</t>
  </si>
  <si>
    <t>fixed_data_plan_ids</t>
  </si>
  <si>
    <t>Kód služby/služeb Televize</t>
  </si>
  <si>
    <t>tv_plan_ids</t>
  </si>
  <si>
    <t>Jak se slučuje do služby</t>
  </si>
  <si>
    <t>Kód balíčku</t>
  </si>
  <si>
    <t>package_id</t>
  </si>
  <si>
    <t>P2</t>
  </si>
  <si>
    <t>Unikátní identifikátor, podle kterého by např. mělo jít tento balíček ke službě objednat; nesmí obsahovat čárku</t>
  </si>
  <si>
    <t>Název balíčku</t>
  </si>
  <si>
    <t>Neomezené volání a SMS a 10 GB dat k tomu</t>
  </si>
  <si>
    <t>2021-08-21</t>
  </si>
  <si>
    <t>Balíček platí jen na část měsíce</t>
  </si>
  <si>
    <t>partial_only</t>
  </si>
  <si>
    <t>30=celý měsíc</t>
  </si>
  <si>
    <t>Lze objednat opakovaně</t>
  </si>
  <si>
    <t>allows_repeating</t>
  </si>
  <si>
    <t>Nelze kombinovat s balíčky</t>
  </si>
  <si>
    <t>disallowed_package_ids</t>
  </si>
  <si>
    <t>P18,P19,P20</t>
  </si>
  <si>
    <t>Cena balíčku</t>
  </si>
  <si>
    <t>price</t>
  </si>
  <si>
    <t>WS</t>
  </si>
  <si>
    <t>Obsažené v základním objemu daného balíčku</t>
  </si>
  <si>
    <t>R</t>
  </si>
  <si>
    <t>WA</t>
  </si>
  <si>
    <t>Pokud není uvedena, nelze v rámci balíčku volat nad rámec volných minut.</t>
  </si>
  <si>
    <t>Cena odchozí SMS nad rámec počtu volných SMS v balíčku.</t>
  </si>
  <si>
    <t>Pokud není uvedena, nelze v rámci balíčku odesílat SMS nad rámec volných SMS.</t>
  </si>
  <si>
    <t>Volné MB obsažené v objemu balíčku</t>
  </si>
  <si>
    <t>Pokud není uvedena, nelze v rámci balíčku čerpat data nad rámec volných MB.</t>
  </si>
  <si>
    <t>Volné MB obsažené v základním objemu balíčku</t>
  </si>
  <si>
    <t>Navýšení</t>
  </si>
  <si>
    <t>V ceně tohoto balíčku.</t>
  </si>
  <si>
    <t>Navíc v ceně tohoto balíčku.</t>
  </si>
  <si>
    <t>adsl</t>
  </si>
  <si>
    <t>Unikátní identifikátor; nesmí obsahovat čárku</t>
  </si>
  <si>
    <t>Název definice dostupnosti</t>
  </si>
  <si>
    <t>ADSL/CETIN</t>
  </si>
  <si>
    <t>Uživateli se nikde nevypisuje, pro orientaci.</t>
  </si>
  <si>
    <t>Dostupnost bez omezení</t>
  </si>
  <si>
    <t>unlimited</t>
  </si>
  <si>
    <t>Kód části obce</t>
  </si>
  <si>
    <t>city_id</t>
  </si>
  <si>
    <t>Kód části obce dle RÚIAN</t>
  </si>
  <si>
    <t>Kód skupiny/skupin dostupnosti</t>
  </si>
  <si>
    <t>coverage_ids</t>
  </si>
  <si>
    <t>Kód ulice</t>
  </si>
  <si>
    <t>street_id</t>
  </si>
  <si>
    <t>Kód ulice dle RÚIAN</t>
  </si>
  <si>
    <t>Kód adresního místa</t>
  </si>
  <si>
    <t>address_id</t>
  </si>
  <si>
    <t>Kód ADM dle RÚIAN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</si>
</sst>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0"/>
      <color rgb="FFCC0000"/>
      <name val="Arial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u/>
      <sz val="10"/>
      <color rgb="FF0000EE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333333"/>
      <name val="Arial"/>
      <family val="2"/>
      <charset val="238"/>
    </font>
    <font>
      <sz val="11"/>
      <color rgb="FF000000"/>
      <name val="Roboto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0" fillId="0" borderId="0" xfId="0" applyFont="1"/>
    <xf numFmtId="0" fontId="0" fillId="0" borderId="0" xfId="0" applyFont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6" xfId="0" applyFont="1" applyBorder="1" applyAlignment="1"/>
    <xf numFmtId="0" fontId="0" fillId="0" borderId="7" xfId="0" applyFont="1" applyBorder="1" applyAlignment="1"/>
    <xf numFmtId="0" fontId="0" fillId="0" borderId="8" xfId="0" applyFont="1" applyBorder="1" applyAlignment="1"/>
    <xf numFmtId="0" fontId="0" fillId="0" borderId="8" xfId="0" applyFont="1" applyBorder="1"/>
    <xf numFmtId="0" fontId="0" fillId="0" borderId="9" xfId="0" applyFont="1" applyBorder="1" applyAlignment="1"/>
    <xf numFmtId="0" fontId="14" fillId="9" borderId="0" xfId="0" applyFont="1" applyFill="1" applyAlignment="1"/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yperlink" xfId="12"/>
    <cellStyle name="Neutral" xfId="13"/>
    <cellStyle name="Normální" xfId="0" builtinId="0" customBuiltin="1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workbookViewId="0"/>
  </sheetViews>
  <sheetFormatPr defaultRowHeight="15.75" customHeight="1"/>
  <cols>
    <col min="1" max="1" width="13.3984375" customWidth="1"/>
    <col min="2" max="2" width="42.19921875" customWidth="1"/>
    <col min="3" max="3" width="34.09765625" customWidth="1"/>
    <col min="4" max="1024" width="13.3984375" customWidth="1"/>
  </cols>
  <sheetData>
    <row r="2" spans="1:4" ht="13.8">
      <c r="A2" s="1" t="s">
        <v>0</v>
      </c>
      <c r="B2" s="1" t="s">
        <v>1</v>
      </c>
      <c r="C2" s="1" t="s">
        <v>2</v>
      </c>
      <c r="D2" s="1" t="s">
        <v>3</v>
      </c>
    </row>
    <row r="3" spans="1:4" ht="13.8">
      <c r="B3" s="1" t="s">
        <v>4</v>
      </c>
      <c r="C3" s="1" t="s">
        <v>2</v>
      </c>
      <c r="D3" s="1" t="s">
        <v>3</v>
      </c>
    </row>
    <row r="4" spans="1:4" ht="13.8">
      <c r="B4" s="1" t="s">
        <v>5</v>
      </c>
      <c r="C4" s="1" t="s">
        <v>2</v>
      </c>
      <c r="D4" s="1" t="s">
        <v>3</v>
      </c>
    </row>
    <row r="5" spans="1:4" ht="13.8">
      <c r="B5" s="1" t="s">
        <v>6</v>
      </c>
      <c r="C5" s="1" t="s">
        <v>2</v>
      </c>
      <c r="D5" s="1" t="s">
        <v>3</v>
      </c>
    </row>
    <row r="7" spans="1:4" ht="13.8">
      <c r="B7" s="1" t="s">
        <v>7</v>
      </c>
      <c r="D7" s="1" t="s">
        <v>3</v>
      </c>
    </row>
    <row r="8" spans="1:4" ht="13.8">
      <c r="B8" s="1" t="s">
        <v>8</v>
      </c>
      <c r="D8" s="1" t="s">
        <v>3</v>
      </c>
    </row>
    <row r="9" spans="1:4" ht="13.8">
      <c r="B9" s="1" t="s">
        <v>9</v>
      </c>
      <c r="D9" s="1" t="s">
        <v>3</v>
      </c>
    </row>
    <row r="11" spans="1:4" ht="13.8">
      <c r="A11" s="1" t="s">
        <v>10</v>
      </c>
      <c r="B11" s="1" t="s">
        <v>11</v>
      </c>
      <c r="C11" s="1" t="s">
        <v>12</v>
      </c>
      <c r="D11" s="1" t="s">
        <v>3</v>
      </c>
    </row>
    <row r="13" spans="1:4" ht="13.8">
      <c r="A13" s="1" t="s">
        <v>13</v>
      </c>
      <c r="B13" s="1" t="s">
        <v>1</v>
      </c>
      <c r="C13" s="1" t="s">
        <v>2</v>
      </c>
      <c r="D13" s="1" t="s">
        <v>3</v>
      </c>
    </row>
    <row r="14" spans="1:4" ht="13.8">
      <c r="B14" s="1" t="s">
        <v>14</v>
      </c>
      <c r="C14" s="1" t="s">
        <v>2</v>
      </c>
      <c r="D14" s="1" t="s">
        <v>3</v>
      </c>
    </row>
    <row r="15" spans="1:4" ht="13.8">
      <c r="B15" s="1" t="s">
        <v>15</v>
      </c>
      <c r="C15" s="1" t="s">
        <v>2</v>
      </c>
      <c r="D15" s="1" t="s">
        <v>3</v>
      </c>
    </row>
    <row r="16" spans="1:4" ht="13.8">
      <c r="B16" s="1" t="s">
        <v>6</v>
      </c>
      <c r="C16" s="1" t="s">
        <v>2</v>
      </c>
      <c r="D16" s="1" t="s">
        <v>3</v>
      </c>
    </row>
    <row r="18" spans="1:7" ht="13.8">
      <c r="A18" s="1" t="s">
        <v>16</v>
      </c>
      <c r="B18" s="1" t="s">
        <v>17</v>
      </c>
      <c r="C18" s="1" t="s">
        <v>18</v>
      </c>
      <c r="D18" s="1" t="s">
        <v>3</v>
      </c>
    </row>
    <row r="19" spans="1:7" ht="13.8">
      <c r="B19" s="1" t="s">
        <v>11</v>
      </c>
      <c r="C19" s="1" t="s">
        <v>12</v>
      </c>
      <c r="D19" s="1" t="s">
        <v>3</v>
      </c>
    </row>
    <row r="21" spans="1:7" ht="13.8">
      <c r="A21" s="1" t="s">
        <v>19</v>
      </c>
      <c r="B21" s="1" t="s">
        <v>20</v>
      </c>
      <c r="D21" s="1" t="s">
        <v>3</v>
      </c>
    </row>
    <row r="22" spans="1:7" ht="13.8">
      <c r="B22" s="1" t="s">
        <v>21</v>
      </c>
      <c r="D22" s="1" t="s">
        <v>22</v>
      </c>
      <c r="F22" s="1" t="s">
        <v>23</v>
      </c>
      <c r="G22" s="1" t="s">
        <v>24</v>
      </c>
    </row>
    <row r="24" spans="1:7" ht="13.8">
      <c r="A24" s="1" t="s">
        <v>25</v>
      </c>
      <c r="B24" s="1" t="s">
        <v>26</v>
      </c>
      <c r="C24" s="1" t="s">
        <v>27</v>
      </c>
      <c r="D24" s="1" t="s">
        <v>28</v>
      </c>
    </row>
    <row r="25" spans="1:7" ht="13.8">
      <c r="B25" s="1" t="s">
        <v>29</v>
      </c>
      <c r="D25" s="1" t="s">
        <v>3</v>
      </c>
      <c r="G25" s="1" t="s">
        <v>24</v>
      </c>
    </row>
    <row r="26" spans="1:7" ht="13.8">
      <c r="B26" s="1"/>
      <c r="C26" s="1"/>
      <c r="D26" s="1"/>
    </row>
    <row r="27" spans="1:7" ht="13.8">
      <c r="B27" s="1" t="s">
        <v>30</v>
      </c>
      <c r="C27" s="1" t="s">
        <v>31</v>
      </c>
      <c r="D27" s="1" t="s">
        <v>32</v>
      </c>
    </row>
    <row r="28" spans="1:7" ht="13.8">
      <c r="B28" s="1" t="s">
        <v>33</v>
      </c>
      <c r="C28" s="1" t="s">
        <v>31</v>
      </c>
      <c r="D28" s="1" t="s">
        <v>32</v>
      </c>
    </row>
    <row r="29" spans="1:7" ht="13.8">
      <c r="B29" s="1" t="s">
        <v>34</v>
      </c>
      <c r="C29" s="1" t="s">
        <v>31</v>
      </c>
      <c r="D29" s="1" t="s">
        <v>32</v>
      </c>
    </row>
    <row r="30" spans="1:7" ht="13.8">
      <c r="B30" s="1" t="s">
        <v>35</v>
      </c>
      <c r="C30" s="1" t="s">
        <v>31</v>
      </c>
      <c r="D30" s="1" t="s">
        <v>32</v>
      </c>
    </row>
    <row r="32" spans="1:7" ht="13.8">
      <c r="B32" s="1" t="s">
        <v>36</v>
      </c>
      <c r="C32" s="1" t="s">
        <v>37</v>
      </c>
      <c r="D32" s="1" t="s">
        <v>3</v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opLeftCell="B1" workbookViewId="0"/>
  </sheetViews>
  <sheetFormatPr defaultRowHeight="15.75" customHeight="1"/>
  <cols>
    <col min="1" max="1" width="23.296875" hidden="1" customWidth="1"/>
    <col min="2" max="2" width="27.796875" customWidth="1"/>
    <col min="3" max="3" width="33.296875" customWidth="1"/>
    <col min="4" max="4" width="29.09765625" customWidth="1"/>
    <col min="5" max="5" width="28.296875" customWidth="1"/>
    <col min="6" max="6" width="28.59765625" customWidth="1"/>
    <col min="7" max="10" width="4.19921875" customWidth="1"/>
    <col min="11" max="11" width="33.69921875" customWidth="1"/>
    <col min="12" max="12" width="49.09765625" customWidth="1"/>
    <col min="13" max="1024" width="13.3984375" customWidth="1"/>
  </cols>
  <sheetData>
    <row r="1" spans="1:31" ht="13.8">
      <c r="A1" s="2" t="str">
        <f>_xlfn.TEXTJOIN("",1,A2:A100)</f>
        <v>mobile_voice_plan_ids;mobile_data_plan_ids;fixed_voice_plan_ids;fixed_data_plan_ids;tv_plan_ids;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120</v>
      </c>
      <c r="J1" s="2" t="s">
        <v>121</v>
      </c>
      <c r="K1" s="2" t="s">
        <v>122</v>
      </c>
      <c r="L1" s="2" t="s">
        <v>123</v>
      </c>
      <c r="M1" s="2" t="s">
        <v>124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8">
      <c r="A2" s="1" t="str">
        <f t="shared" ref="A2:A37" si="0">IF(F2&lt;&gt;"",F2&amp;";"&amp;IF(J2&lt;&gt;"",F2&amp;"_note;",""),"")</f>
        <v>mobile_voice_plan_ids;</v>
      </c>
      <c r="B2" s="2" t="s">
        <v>431</v>
      </c>
      <c r="C2" s="2" t="s">
        <v>432</v>
      </c>
      <c r="E2" s="2" t="s">
        <v>22</v>
      </c>
      <c r="F2" s="2" t="s">
        <v>433</v>
      </c>
      <c r="H2" s="2"/>
      <c r="I2" s="2"/>
      <c r="J2" s="2"/>
      <c r="K2" s="2" t="s">
        <v>434</v>
      </c>
      <c r="L2" s="2" t="s">
        <v>435</v>
      </c>
    </row>
    <row r="3" spans="1:31" ht="13.8">
      <c r="A3" s="1" t="str">
        <f t="shared" si="0"/>
        <v>mobile_data_plan_ids;</v>
      </c>
      <c r="B3" s="2"/>
      <c r="C3" s="2" t="s">
        <v>436</v>
      </c>
      <c r="E3" s="2" t="s">
        <v>22</v>
      </c>
      <c r="F3" s="2" t="s">
        <v>437</v>
      </c>
      <c r="H3" s="2"/>
      <c r="I3" s="2"/>
      <c r="J3" s="2"/>
      <c r="K3" s="2">
        <v>1</v>
      </c>
      <c r="L3" s="2" t="s">
        <v>435</v>
      </c>
    </row>
    <row r="4" spans="1:31" ht="13.8">
      <c r="A4" s="1" t="str">
        <f t="shared" si="0"/>
        <v>fixed_voice_plan_ids;</v>
      </c>
      <c r="B4" s="2"/>
      <c r="C4" s="2" t="s">
        <v>438</v>
      </c>
      <c r="E4" s="2" t="s">
        <v>22</v>
      </c>
      <c r="F4" s="2" t="s">
        <v>439</v>
      </c>
      <c r="H4" s="2"/>
      <c r="I4" s="2"/>
      <c r="J4" s="2"/>
      <c r="K4" s="2"/>
      <c r="L4" s="2" t="s">
        <v>435</v>
      </c>
    </row>
    <row r="5" spans="1:31" ht="13.8">
      <c r="A5" s="1" t="str">
        <f t="shared" si="0"/>
        <v>fixed_data_plan_ids;</v>
      </c>
      <c r="B5" s="2"/>
      <c r="C5" s="2" t="s">
        <v>440</v>
      </c>
      <c r="E5" s="2" t="s">
        <v>22</v>
      </c>
      <c r="F5" s="2" t="s">
        <v>441</v>
      </c>
      <c r="H5" s="2"/>
      <c r="I5" s="2"/>
      <c r="J5" s="2"/>
      <c r="K5" s="2">
        <v>11</v>
      </c>
      <c r="L5" s="2" t="s">
        <v>435</v>
      </c>
    </row>
    <row r="6" spans="1:31" ht="13.8">
      <c r="A6" s="1" t="str">
        <f t="shared" si="0"/>
        <v>tv_plan_ids;</v>
      </c>
      <c r="B6" s="2"/>
      <c r="C6" s="2" t="s">
        <v>442</v>
      </c>
      <c r="E6" s="2" t="s">
        <v>22</v>
      </c>
      <c r="F6" s="2" t="s">
        <v>443</v>
      </c>
      <c r="H6" s="2"/>
      <c r="I6" s="2"/>
      <c r="J6" s="2"/>
      <c r="K6" s="2">
        <v>345</v>
      </c>
      <c r="L6" s="2" t="s">
        <v>435</v>
      </c>
    </row>
    <row r="7" spans="1:31" ht="13.8">
      <c r="A7" s="1" t="str">
        <f t="shared" si="0"/>
        <v/>
      </c>
    </row>
    <row r="8" spans="1:31" ht="13.8">
      <c r="A8" s="1" t="str">
        <f t="shared" si="0"/>
        <v/>
      </c>
    </row>
    <row r="9" spans="1:31" ht="13.8">
      <c r="A9" s="1" t="str">
        <f t="shared" si="0"/>
        <v/>
      </c>
    </row>
    <row r="10" spans="1:31" ht="13.8">
      <c r="A10" s="1" t="str">
        <f t="shared" si="0"/>
        <v/>
      </c>
    </row>
    <row r="11" spans="1:31" ht="13.8">
      <c r="A11" s="1" t="str">
        <f t="shared" si="0"/>
        <v/>
      </c>
    </row>
    <row r="12" spans="1:31" ht="13.8">
      <c r="A12" s="1" t="str">
        <f t="shared" si="0"/>
        <v/>
      </c>
    </row>
    <row r="13" spans="1:31" ht="13.8">
      <c r="A13" s="1" t="str">
        <f t="shared" si="0"/>
        <v/>
      </c>
    </row>
    <row r="14" spans="1:31" ht="13.8">
      <c r="A14" s="1" t="str">
        <f t="shared" si="0"/>
        <v/>
      </c>
    </row>
    <row r="15" spans="1:31" ht="13.8">
      <c r="A15" s="1" t="str">
        <f t="shared" si="0"/>
        <v/>
      </c>
    </row>
    <row r="16" spans="1:31" ht="13.8">
      <c r="A16" s="1" t="str">
        <f t="shared" si="0"/>
        <v/>
      </c>
    </row>
    <row r="17" spans="1:1" ht="13.8">
      <c r="A17" s="1" t="str">
        <f t="shared" si="0"/>
        <v/>
      </c>
    </row>
    <row r="18" spans="1:1" ht="13.8">
      <c r="A18" s="1" t="str">
        <f t="shared" si="0"/>
        <v/>
      </c>
    </row>
    <row r="19" spans="1:1" ht="13.8">
      <c r="A19" s="1" t="str">
        <f t="shared" si="0"/>
        <v/>
      </c>
    </row>
    <row r="20" spans="1:1" ht="13.8">
      <c r="A20" s="1" t="str">
        <f t="shared" si="0"/>
        <v/>
      </c>
    </row>
    <row r="21" spans="1:1" ht="13.8">
      <c r="A21" s="1" t="str">
        <f t="shared" si="0"/>
        <v/>
      </c>
    </row>
    <row r="22" spans="1:1" ht="13.8">
      <c r="A22" s="1" t="str">
        <f t="shared" si="0"/>
        <v/>
      </c>
    </row>
    <row r="23" spans="1:1" ht="13.8">
      <c r="A23" s="1" t="str">
        <f t="shared" si="0"/>
        <v/>
      </c>
    </row>
    <row r="24" spans="1:1" ht="13.8">
      <c r="A24" s="1" t="str">
        <f t="shared" si="0"/>
        <v/>
      </c>
    </row>
    <row r="25" spans="1:1" ht="13.8">
      <c r="A25" s="1" t="str">
        <f t="shared" si="0"/>
        <v/>
      </c>
    </row>
    <row r="26" spans="1:1" ht="13.8">
      <c r="A26" s="1" t="str">
        <f t="shared" si="0"/>
        <v/>
      </c>
    </row>
    <row r="27" spans="1:1" ht="13.8">
      <c r="A27" s="1" t="str">
        <f t="shared" si="0"/>
        <v/>
      </c>
    </row>
    <row r="28" spans="1:1" ht="13.8">
      <c r="A28" s="1" t="str">
        <f t="shared" si="0"/>
        <v/>
      </c>
    </row>
    <row r="29" spans="1:1" ht="13.8">
      <c r="A29" s="1" t="str">
        <f t="shared" si="0"/>
        <v/>
      </c>
    </row>
    <row r="30" spans="1:1" ht="13.8">
      <c r="A30" s="1" t="str">
        <f t="shared" si="0"/>
        <v/>
      </c>
    </row>
    <row r="31" spans="1:1" ht="13.8">
      <c r="A31" s="1" t="str">
        <f t="shared" si="0"/>
        <v/>
      </c>
    </row>
    <row r="32" spans="1:1" ht="13.8">
      <c r="A32" s="1" t="str">
        <f t="shared" si="0"/>
        <v/>
      </c>
    </row>
    <row r="33" spans="1:1" ht="13.8">
      <c r="A33" s="1" t="str">
        <f t="shared" si="0"/>
        <v/>
      </c>
    </row>
    <row r="34" spans="1:1" ht="13.8">
      <c r="A34" s="1" t="str">
        <f t="shared" si="0"/>
        <v/>
      </c>
    </row>
    <row r="35" spans="1:1" ht="13.8">
      <c r="A35" s="1" t="str">
        <f t="shared" si="0"/>
        <v/>
      </c>
    </row>
    <row r="36" spans="1:1" ht="13.8">
      <c r="A36" s="1" t="str">
        <f t="shared" si="0"/>
        <v/>
      </c>
    </row>
    <row r="37" spans="1:1" ht="13.8">
      <c r="A37" s="1" t="str">
        <f t="shared" si="0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B1" workbookViewId="0"/>
  </sheetViews>
  <sheetFormatPr defaultRowHeight="15.75" customHeight="1"/>
  <cols>
    <col min="1" max="1" width="23.296875" hidden="1" customWidth="1"/>
    <col min="2" max="2" width="15.09765625" customWidth="1"/>
    <col min="3" max="3" width="41.09765625" customWidth="1"/>
    <col min="4" max="4" width="18" customWidth="1"/>
    <col min="5" max="5" width="9.09765625" customWidth="1"/>
    <col min="6" max="6" width="26.19921875" customWidth="1"/>
    <col min="7" max="8" width="3.296875" customWidth="1"/>
    <col min="9" max="9" width="5.19921875" customWidth="1"/>
    <col min="10" max="10" width="3.296875" customWidth="1"/>
    <col min="11" max="11" width="21.59765625" customWidth="1"/>
    <col min="12" max="20" width="11.5" customWidth="1"/>
    <col min="21" max="1024" width="13.3984375" customWidth="1"/>
  </cols>
  <sheetData>
    <row r="1" spans="1:34" ht="13.8">
      <c r="A1" s="2" t="str">
        <f>_xlfn.TEXTJOIN("",1,A2:A100)</f>
        <v>package_id;name;available_from;available_from_note;available_to;available_to_note;partial_only;partial_only_note;allows_repeating;allows_repeating_note;disallowed_package_ids;disallowed_package_ids_note;price;price_note;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444</v>
      </c>
      <c r="J1" s="2" t="s">
        <v>121</v>
      </c>
      <c r="K1" s="2" t="s">
        <v>122</v>
      </c>
      <c r="L1" s="2" t="s">
        <v>123</v>
      </c>
      <c r="M1" s="2" t="s">
        <v>124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4" ht="13.8">
      <c r="A2" s="1" t="str">
        <f t="shared" ref="A2:A37" si="0">IF(F2&lt;&gt;"",F2&amp;";"&amp;IF(J2&lt;&gt;"",F2&amp;"_note;",""),"")</f>
        <v>package_id;</v>
      </c>
      <c r="B2" s="2" t="s">
        <v>125</v>
      </c>
      <c r="C2" s="2" t="s">
        <v>445</v>
      </c>
      <c r="E2" s="2" t="s">
        <v>22</v>
      </c>
      <c r="F2" s="2" t="s">
        <v>446</v>
      </c>
      <c r="G2" s="2" t="s">
        <v>128</v>
      </c>
      <c r="K2" s="2" t="s">
        <v>447</v>
      </c>
      <c r="L2" s="2" t="s">
        <v>448</v>
      </c>
    </row>
    <row r="3" spans="1:34" ht="13.8">
      <c r="A3" s="1" t="str">
        <f t="shared" si="0"/>
        <v>name;</v>
      </c>
      <c r="C3" s="2" t="s">
        <v>449</v>
      </c>
      <c r="D3" s="2"/>
      <c r="E3" s="2" t="s">
        <v>22</v>
      </c>
      <c r="F3" s="2" t="s">
        <v>133</v>
      </c>
      <c r="G3" s="2" t="s">
        <v>128</v>
      </c>
      <c r="H3" s="2"/>
      <c r="I3" s="2"/>
      <c r="J3" s="2"/>
      <c r="K3" s="2" t="s">
        <v>450</v>
      </c>
      <c r="L3" s="2" t="s">
        <v>135</v>
      </c>
    </row>
    <row r="4" spans="1:34" ht="13.8">
      <c r="A4" s="1" t="str">
        <f t="shared" si="0"/>
        <v>available_from;available_from_note;</v>
      </c>
      <c r="B4" s="2" t="s">
        <v>45</v>
      </c>
      <c r="C4" s="2" t="s">
        <v>46</v>
      </c>
      <c r="E4" s="2" t="s">
        <v>136</v>
      </c>
      <c r="F4" s="2" t="s">
        <v>137</v>
      </c>
      <c r="G4" s="2"/>
      <c r="H4" s="2"/>
      <c r="I4" s="2" t="s">
        <v>189</v>
      </c>
      <c r="J4" s="2" t="s">
        <v>138</v>
      </c>
      <c r="K4" s="2" t="s">
        <v>139</v>
      </c>
      <c r="L4" s="2" t="s">
        <v>140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1:34" ht="13.8">
      <c r="A5" s="1" t="str">
        <f t="shared" si="0"/>
        <v>available_to;available_to_note;</v>
      </c>
      <c r="C5" s="2" t="s">
        <v>47</v>
      </c>
      <c r="E5" s="2" t="s">
        <v>136</v>
      </c>
      <c r="F5" s="2" t="s">
        <v>141</v>
      </c>
      <c r="G5" s="2"/>
      <c r="H5" s="2"/>
      <c r="I5" s="2" t="s">
        <v>175</v>
      </c>
      <c r="J5" s="2" t="s">
        <v>138</v>
      </c>
      <c r="K5" s="2" t="s">
        <v>451</v>
      </c>
      <c r="L5" s="2" t="s">
        <v>143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</row>
    <row r="6" spans="1:34" ht="13.8">
      <c r="A6" s="1" t="str">
        <f t="shared" si="0"/>
        <v>partial_only;partial_only_note;</v>
      </c>
      <c r="C6" s="2" t="s">
        <v>452</v>
      </c>
      <c r="D6" s="2" t="s">
        <v>416</v>
      </c>
      <c r="E6" s="2" t="s">
        <v>3</v>
      </c>
      <c r="F6" s="2" t="s">
        <v>453</v>
      </c>
      <c r="G6" s="2" t="s">
        <v>128</v>
      </c>
      <c r="H6" s="2" t="s">
        <v>189</v>
      </c>
      <c r="I6" s="2"/>
      <c r="J6" s="2" t="s">
        <v>138</v>
      </c>
      <c r="K6" s="2">
        <v>30</v>
      </c>
      <c r="L6" s="2" t="s">
        <v>454</v>
      </c>
    </row>
    <row r="7" spans="1:34" ht="13.8">
      <c r="A7" s="1" t="str">
        <f t="shared" si="0"/>
        <v>allows_repeating;allows_repeating_note;</v>
      </c>
      <c r="C7" s="2" t="s">
        <v>455</v>
      </c>
      <c r="D7" s="2" t="s">
        <v>31</v>
      </c>
      <c r="E7" s="2" t="s">
        <v>32</v>
      </c>
      <c r="F7" s="2" t="s">
        <v>456</v>
      </c>
      <c r="G7" s="2" t="s">
        <v>128</v>
      </c>
      <c r="H7" s="2" t="s">
        <v>189</v>
      </c>
      <c r="I7" s="2"/>
      <c r="J7" s="2" t="s">
        <v>138</v>
      </c>
      <c r="K7" s="2">
        <v>1</v>
      </c>
    </row>
    <row r="8" spans="1:34" ht="13.8">
      <c r="A8" s="1" t="str">
        <f t="shared" si="0"/>
        <v>disallowed_package_ids;disallowed_package_ids_note;</v>
      </c>
      <c r="C8" s="2" t="s">
        <v>457</v>
      </c>
      <c r="E8" s="2" t="s">
        <v>22</v>
      </c>
      <c r="F8" s="2" t="s">
        <v>458</v>
      </c>
      <c r="G8" s="2" t="s">
        <v>128</v>
      </c>
      <c r="I8" s="2"/>
      <c r="J8" s="2" t="s">
        <v>138</v>
      </c>
      <c r="K8" s="2" t="s">
        <v>459</v>
      </c>
    </row>
    <row r="9" spans="1:34" ht="13.8">
      <c r="A9" s="1" t="str">
        <f t="shared" si="0"/>
        <v>price;price_note;</v>
      </c>
      <c r="B9" s="2" t="s">
        <v>162</v>
      </c>
      <c r="C9" s="2" t="s">
        <v>460</v>
      </c>
      <c r="D9" s="2" t="s">
        <v>172</v>
      </c>
      <c r="E9" s="2" t="s">
        <v>173</v>
      </c>
      <c r="F9" s="2" t="s">
        <v>461</v>
      </c>
      <c r="G9" s="2" t="s">
        <v>128</v>
      </c>
      <c r="H9" s="2" t="s">
        <v>175</v>
      </c>
      <c r="I9" s="2" t="s">
        <v>240</v>
      </c>
      <c r="J9" s="2" t="s">
        <v>138</v>
      </c>
      <c r="K9" s="2">
        <v>499</v>
      </c>
    </row>
    <row r="10" spans="1:34" ht="13.8">
      <c r="A10" s="1" t="str">
        <f t="shared" si="0"/>
        <v/>
      </c>
    </row>
    <row r="11" spans="1:34" ht="13.8">
      <c r="A11" s="1" t="str">
        <f t="shared" si="0"/>
        <v/>
      </c>
    </row>
    <row r="12" spans="1:34" ht="13.8">
      <c r="A12" s="1" t="str">
        <f t="shared" si="0"/>
        <v/>
      </c>
    </row>
    <row r="13" spans="1:34" ht="13.8">
      <c r="A13" s="1" t="str">
        <f t="shared" si="0"/>
        <v/>
      </c>
    </row>
    <row r="14" spans="1:34" ht="13.8">
      <c r="A14" s="1" t="str">
        <f t="shared" si="0"/>
        <v/>
      </c>
    </row>
    <row r="15" spans="1:34" ht="13.8">
      <c r="A15" s="1" t="str">
        <f t="shared" si="0"/>
        <v/>
      </c>
    </row>
    <row r="16" spans="1:34" ht="13.8">
      <c r="A16" s="1" t="str">
        <f t="shared" si="0"/>
        <v/>
      </c>
    </row>
    <row r="17" spans="1:1" ht="13.8">
      <c r="A17" s="1" t="str">
        <f t="shared" si="0"/>
        <v/>
      </c>
    </row>
    <row r="18" spans="1:1" ht="13.8">
      <c r="A18" s="1" t="str">
        <f t="shared" si="0"/>
        <v/>
      </c>
    </row>
    <row r="19" spans="1:1" ht="13.8">
      <c r="A19" s="1" t="str">
        <f t="shared" si="0"/>
        <v/>
      </c>
    </row>
    <row r="20" spans="1:1" ht="13.8">
      <c r="A20" s="1" t="str">
        <f t="shared" si="0"/>
        <v/>
      </c>
    </row>
    <row r="21" spans="1:1" ht="13.8">
      <c r="A21" s="1" t="str">
        <f t="shared" si="0"/>
        <v/>
      </c>
    </row>
    <row r="22" spans="1:1" ht="13.8">
      <c r="A22" s="1" t="str">
        <f t="shared" si="0"/>
        <v/>
      </c>
    </row>
    <row r="23" spans="1:1" ht="13.8">
      <c r="A23" s="1" t="str">
        <f t="shared" si="0"/>
        <v/>
      </c>
    </row>
    <row r="24" spans="1:1" ht="13.8">
      <c r="A24" s="1" t="str">
        <f t="shared" si="0"/>
        <v/>
      </c>
    </row>
    <row r="25" spans="1:1" ht="13.8">
      <c r="A25" s="1" t="str">
        <f t="shared" si="0"/>
        <v/>
      </c>
    </row>
    <row r="26" spans="1:1" ht="13.8">
      <c r="A26" s="1" t="str">
        <f t="shared" si="0"/>
        <v/>
      </c>
    </row>
    <row r="27" spans="1:1" ht="13.8">
      <c r="A27" s="1" t="str">
        <f t="shared" si="0"/>
        <v/>
      </c>
    </row>
    <row r="28" spans="1:1" ht="13.8">
      <c r="A28" s="1" t="str">
        <f t="shared" si="0"/>
        <v/>
      </c>
    </row>
    <row r="29" spans="1:1" ht="13.8">
      <c r="A29" s="1" t="str">
        <f t="shared" si="0"/>
        <v/>
      </c>
    </row>
    <row r="30" spans="1:1" ht="13.8">
      <c r="A30" s="1" t="str">
        <f t="shared" si="0"/>
        <v/>
      </c>
    </row>
    <row r="31" spans="1:1" ht="13.8">
      <c r="A31" s="1" t="str">
        <f t="shared" si="0"/>
        <v/>
      </c>
    </row>
    <row r="32" spans="1:1" ht="13.8">
      <c r="A32" s="1" t="str">
        <f t="shared" si="0"/>
        <v/>
      </c>
    </row>
    <row r="33" spans="1:1" ht="13.8">
      <c r="A33" s="1" t="str">
        <f t="shared" si="0"/>
        <v/>
      </c>
    </row>
    <row r="34" spans="1:1" ht="13.8">
      <c r="A34" s="1" t="str">
        <f t="shared" si="0"/>
        <v/>
      </c>
    </row>
    <row r="35" spans="1:1" ht="13.8">
      <c r="A35" s="1" t="str">
        <f t="shared" si="0"/>
        <v/>
      </c>
    </row>
    <row r="36" spans="1:1" ht="13.8">
      <c r="A36" s="1" t="str">
        <f t="shared" si="0"/>
        <v/>
      </c>
    </row>
    <row r="37" spans="1:1" ht="13.8">
      <c r="A37" s="1" t="str">
        <f t="shared" si="0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topLeftCell="B1" workbookViewId="0"/>
  </sheetViews>
  <sheetFormatPr defaultRowHeight="15.75" customHeight="1"/>
  <cols>
    <col min="1" max="1" width="23.296875" hidden="1" customWidth="1"/>
    <col min="2" max="2" width="15.09765625" customWidth="1"/>
    <col min="3" max="3" width="41.09765625" customWidth="1"/>
    <col min="4" max="4" width="19.796875" customWidth="1"/>
    <col min="5" max="5" width="11.5" customWidth="1"/>
    <col min="6" max="6" width="26.19921875" customWidth="1"/>
    <col min="7" max="7" width="3.296875" customWidth="1"/>
    <col min="8" max="8" width="7.09765625" customWidth="1"/>
    <col min="9" max="9" width="5.19921875" customWidth="1"/>
    <col min="10" max="10" width="3.296875" customWidth="1"/>
    <col min="11" max="15" width="11.5" customWidth="1"/>
    <col min="16" max="16" width="17.296875" customWidth="1"/>
    <col min="17" max="17" width="21.19921875" customWidth="1"/>
    <col min="18" max="18" width="16.5" customWidth="1"/>
    <col min="19" max="20" width="11.5" customWidth="1"/>
    <col min="21" max="1024" width="13.3984375" customWidth="1"/>
  </cols>
  <sheetData>
    <row r="1" spans="1:31" ht="13.8">
      <c r="A1" s="2" t="str">
        <f>_xlfn.TEXTJOIN("",1,A2:A99)</f>
        <v>minutes_free;minutes_free_note;minutes_free_own;minutes_free_own_note;minutes_free_parent;minutes_free_parent_note;minutes_free_mobile;minutes_free_mobile_note;minutes_free_fixed;minutes_free_fixed_note;minutes_free_zone1;minutes_free_zone1_note;minutes_free_zone2;minutes_free_zone2_note;minutes_free_zone3;minutes_free_zone3_note;minutes_billing;minutes_billing_note;minutes_billing_own;minutes_billing_own_note;minutes_billing_parent;minutes_billing_parent_note;minutes_billing_mobile;minutes_billing_mobile_note;minutes_billing_fixed;minutes_billing_fixed_note;minutes_billing_zone1;minutes_billing_zone1_note;minutes_billing_zone2;minutes_billing_zone2_note;minutes_billing_zone3;minutes_billing_zone3_note;minutes_price;minutes_price_note;minutes_price_own;minutes_price_own_note;minutes_price_parent;minutes_price_parent_note;minutes_price_mobile;minutes_price_mobile_note;minutes_price_fixed;minutes_price_fixed_note;minutes_price_zone1;minutes_price_zone1_note;minutes_price_zone2;minutes_price_zone2_note;minutes_price_zone3;minutes_price_zone3_note;minutes_price_peak;minutes_price_peak_note;minutes_price_peak_own;minutes_price_peak_own_note;minutes_price_peak_parent;minutes_price_peak_parent_note;minutes_price_peak_mobile;minutes_price_peak_mobile_note;minutes_price_peak_fixed;minutes_price_peak_fixed_note;minutes_price_peak_zone1;minutes_price_peak_zone1_note;minutes_price_peak_zone2;minutes_price_peak_zone2_note;minutes_price_peak_zone3;minutes_price_peak_zone3_note;sms_free;sms_free_note;sms_free_own;sms_free_own_note;sms_free_parent;sms_free_parent_note;sms_free_mobile;sms_free_mobile_note;sms_free_fixed;sms_free_fixed_note;sms_free_zone1;sms_free_zone1_note;sms_free_zone2;sms_free_zone2_note;sms_free_zone3;sms_free_zone3_note;sms_price;sms_price_note;sms_price_own;sms_price_own_note;sms_price_parent;sms_price_parent_note;sms_price_mobile;sms_price_mobile_note;sms_price_fixed;sms_price_fixed_note;sms_price_zone1;sms_price_zone1_note;sms_price_zone2;sms_price_zone2_note;sms_price_zone3;sms_price_zone3_note;data_free;data_free_note;data_billing;data_billing_note;data_price;data_price_note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444</v>
      </c>
      <c r="J1" s="2" t="s">
        <v>121</v>
      </c>
      <c r="K1" s="2" t="s">
        <v>122</v>
      </c>
      <c r="L1" s="2" t="s">
        <v>123</v>
      </c>
      <c r="M1" s="2" t="s">
        <v>124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8">
      <c r="A2" s="1" t="str">
        <f>IF(F2&lt;&gt;"",F2&amp;";"&amp;IF(J2&lt;&gt;"",F2&amp;"_note;",""),"")</f>
        <v/>
      </c>
      <c r="B2" s="2"/>
      <c r="P2" s="2" t="s">
        <v>288</v>
      </c>
      <c r="Q2" s="2" t="s">
        <v>289</v>
      </c>
      <c r="R2" s="2" t="s">
        <v>290</v>
      </c>
    </row>
    <row r="3" spans="1:31" ht="13.8">
      <c r="A3" s="1" t="str">
        <f>IF(F3&lt;&gt;"",F3&amp;";"&amp;IF(J3&lt;&gt;"",F3&amp;"_note;",""),"")</f>
        <v/>
      </c>
      <c r="K3" s="2" t="s">
        <v>292</v>
      </c>
      <c r="L3" s="2" t="s">
        <v>293</v>
      </c>
      <c r="M3" s="2" t="s">
        <v>294</v>
      </c>
      <c r="N3" s="2" t="s">
        <v>295</v>
      </c>
      <c r="O3" s="2" t="s">
        <v>296</v>
      </c>
      <c r="P3" s="2" t="s">
        <v>297</v>
      </c>
      <c r="Q3" s="2" t="s">
        <v>298</v>
      </c>
      <c r="R3" s="2" t="s">
        <v>299</v>
      </c>
    </row>
    <row r="4" spans="1:31" ht="13.8">
      <c r="A4" s="1" t="str">
        <f>IF(F4&lt;&gt;"",F4&amp;";"&amp;IF(J4&lt;&gt;"",F4&amp;"_note;",""),"")</f>
        <v/>
      </c>
      <c r="D4" s="2"/>
      <c r="F4" s="2"/>
      <c r="H4" s="2"/>
      <c r="I4" s="2"/>
      <c r="J4" s="2"/>
      <c r="L4" s="2" t="s">
        <v>300</v>
      </c>
      <c r="M4" s="2" t="s">
        <v>301</v>
      </c>
      <c r="N4" s="2" t="s">
        <v>302</v>
      </c>
      <c r="O4" s="2" t="s">
        <v>303</v>
      </c>
      <c r="P4" s="2" t="s">
        <v>304</v>
      </c>
      <c r="Q4" s="2" t="s">
        <v>305</v>
      </c>
      <c r="R4" s="2" t="s">
        <v>306</v>
      </c>
    </row>
    <row r="5" spans="1:31" ht="13.8">
      <c r="A5" s="1" t="str">
        <f t="shared" ref="A5:A11" si="0">IF(F5&lt;&gt;"",F5&amp;";"&amp;IF(J5&lt;&gt;"",F5&amp;"_note;","")&amp;F5&amp;"_own;"&amp;IF(J5&lt;&gt;"",F5&amp;"_own_note;","")&amp;F5&amp;"_parent;"&amp;IF(J5&lt;&gt;"",F5&amp;"_parent_note;","")&amp;F5&amp;"_mobile;"&amp;IF(J5&lt;&gt;"",F5&amp;"_mobile_note;","")&amp;F5&amp;"_fixed;"&amp;IF(J5&lt;&gt;"",F5&amp;"_fixed_note;","")&amp;F5&amp;"_zone1;"&amp;IF(J5&lt;&gt;"",F5&amp;"_zone1_note;","")&amp;F5&amp;"_zone2;"&amp;IF(J5&lt;&gt;"",F5&amp;"_zone2_note;","")&amp;F5&amp;"_zone3;"&amp;IF(J5&lt;&gt;"",F5&amp;"_zone3_note;",""),"")</f>
        <v>minutes_free;minutes_free_note;minutes_free_own;minutes_free_own_note;minutes_free_parent;minutes_free_parent_note;minutes_free_mobile;minutes_free_mobile_note;minutes_free_fixed;minutes_free_fixed_note;minutes_free_zone1;minutes_free_zone1_note;minutes_free_zone2;minutes_free_zone2_note;minutes_free_zone3;minutes_free_zone3_note;</v>
      </c>
      <c r="B5" s="2" t="s">
        <v>307</v>
      </c>
      <c r="C5" s="2" t="s">
        <v>308</v>
      </c>
      <c r="D5" s="2" t="s">
        <v>2</v>
      </c>
      <c r="E5" s="2" t="s">
        <v>3</v>
      </c>
      <c r="F5" s="2" t="s">
        <v>309</v>
      </c>
      <c r="H5" s="2" t="s">
        <v>189</v>
      </c>
      <c r="I5" s="2" t="s">
        <v>462</v>
      </c>
      <c r="J5" s="2" t="s">
        <v>138</v>
      </c>
      <c r="K5" s="3">
        <v>10000</v>
      </c>
      <c r="L5" s="4"/>
      <c r="M5" s="4"/>
      <c r="N5" s="4"/>
      <c r="O5" s="4"/>
      <c r="P5" s="4"/>
      <c r="Q5" s="4"/>
      <c r="R5" s="5"/>
      <c r="S5" s="2" t="s">
        <v>463</v>
      </c>
    </row>
    <row r="6" spans="1:31" ht="13.8">
      <c r="A6" s="1" t="str">
        <f t="shared" si="0"/>
        <v>minutes_billing;minutes_billing_note;minutes_billing_own;minutes_billing_own_note;minutes_billing_parent;minutes_billing_parent_note;minutes_billing_mobile;minutes_billing_mobile_note;minutes_billing_fixed;minutes_billing_fixed_note;minutes_billing_zone1;minutes_billing_zone1_note;minutes_billing_zone2;minutes_billing_zone2_note;minutes_billing_zone3;minutes_billing_zone3_note;</v>
      </c>
      <c r="B6" s="2"/>
      <c r="C6" s="2" t="s">
        <v>311</v>
      </c>
      <c r="D6" s="2" t="s">
        <v>312</v>
      </c>
      <c r="E6" s="2" t="s">
        <v>313</v>
      </c>
      <c r="F6" s="2" t="s">
        <v>314</v>
      </c>
      <c r="H6" s="2" t="s">
        <v>175</v>
      </c>
      <c r="I6" s="2" t="s">
        <v>464</v>
      </c>
      <c r="J6" s="2" t="s">
        <v>138</v>
      </c>
      <c r="K6" s="6" t="s">
        <v>315</v>
      </c>
      <c r="R6" s="7"/>
      <c r="S6" s="2" t="s">
        <v>318</v>
      </c>
    </row>
    <row r="7" spans="1:31" ht="13.8">
      <c r="A7" s="1" t="str">
        <f t="shared" si="0"/>
        <v>minutes_price;minutes_price_note;minutes_price_own;minutes_price_own_note;minutes_price_parent;minutes_price_parent_note;minutes_price_mobile;minutes_price_mobile_note;minutes_price_fixed;minutes_price_fixed_note;minutes_price_zone1;minutes_price_zone1_note;minutes_price_zone2;minutes_price_zone2_note;minutes_price_zone3;minutes_price_zone3_note;</v>
      </c>
      <c r="B7" s="2"/>
      <c r="C7" s="2" t="s">
        <v>49</v>
      </c>
      <c r="D7" s="2" t="s">
        <v>172</v>
      </c>
      <c r="E7" s="2" t="s">
        <v>173</v>
      </c>
      <c r="F7" s="2" t="s">
        <v>319</v>
      </c>
      <c r="H7" s="2" t="s">
        <v>175</v>
      </c>
      <c r="I7" s="2" t="s">
        <v>465</v>
      </c>
      <c r="J7" s="2" t="s">
        <v>138</v>
      </c>
      <c r="K7" s="6">
        <v>0</v>
      </c>
      <c r="R7" s="7"/>
      <c r="S7" s="2" t="s">
        <v>320</v>
      </c>
      <c r="T7" s="2" t="s">
        <v>466</v>
      </c>
    </row>
    <row r="8" spans="1:31" ht="13.8">
      <c r="A8" s="1" t="str">
        <f t="shared" si="0"/>
        <v>minutes_price_peak;minutes_price_peak_note;minutes_price_peak_own;minutes_price_peak_own_note;minutes_price_peak_parent;minutes_price_peak_parent_note;minutes_price_peak_mobile;minutes_price_peak_mobile_note;minutes_price_peak_fixed;minutes_price_peak_fixed_note;minutes_price_peak_zone1;minutes_price_peak_zone1_note;minutes_price_peak_zone2;minutes_price_peak_zone2_note;minutes_price_peak_zone3;minutes_price_peak_zone3_note;</v>
      </c>
      <c r="B8" s="2"/>
      <c r="C8" s="2" t="s">
        <v>322</v>
      </c>
      <c r="D8" s="2" t="s">
        <v>172</v>
      </c>
      <c r="E8" s="2" t="s">
        <v>173</v>
      </c>
      <c r="F8" s="2" t="s">
        <v>323</v>
      </c>
      <c r="H8" s="2" t="s">
        <v>175</v>
      </c>
      <c r="I8" s="2" t="s">
        <v>465</v>
      </c>
      <c r="J8" s="2" t="s">
        <v>138</v>
      </c>
      <c r="K8" s="8">
        <v>0</v>
      </c>
      <c r="L8" s="10"/>
      <c r="M8" s="10"/>
      <c r="N8" s="10"/>
      <c r="O8" s="10"/>
      <c r="P8" s="10"/>
      <c r="Q8" s="10"/>
      <c r="R8" s="11"/>
      <c r="S8" s="2" t="s">
        <v>324</v>
      </c>
    </row>
    <row r="9" spans="1:31" ht="13.8">
      <c r="A9" s="1" t="str">
        <f t="shared" si="0"/>
        <v/>
      </c>
      <c r="C9" s="2"/>
    </row>
    <row r="10" spans="1:31" ht="13.8">
      <c r="A10" s="1" t="str">
        <f t="shared" si="0"/>
        <v>sms_free;sms_free_note;sms_free_own;sms_free_own_note;sms_free_parent;sms_free_parent_note;sms_free_mobile;sms_free_mobile_note;sms_free_fixed;sms_free_fixed_note;sms_free_zone1;sms_free_zone1_note;sms_free_zone2;sms_free_zone2_note;sms_free_zone3;sms_free_zone3_note;</v>
      </c>
      <c r="B10" s="2" t="s">
        <v>326</v>
      </c>
      <c r="C10" s="2" t="s">
        <v>327</v>
      </c>
      <c r="F10" s="2" t="s">
        <v>328</v>
      </c>
      <c r="H10" s="2" t="s">
        <v>189</v>
      </c>
      <c r="I10" s="2" t="s">
        <v>462</v>
      </c>
      <c r="J10" s="2" t="s">
        <v>138</v>
      </c>
      <c r="K10" s="3">
        <v>10000</v>
      </c>
      <c r="L10" s="4"/>
      <c r="M10" s="4"/>
      <c r="N10" s="4"/>
      <c r="O10" s="4"/>
      <c r="P10" s="4"/>
      <c r="Q10" s="4"/>
      <c r="R10" s="5"/>
      <c r="S10" s="2" t="s">
        <v>463</v>
      </c>
    </row>
    <row r="11" spans="1:31" ht="13.8">
      <c r="A11" s="1" t="str">
        <f t="shared" si="0"/>
        <v>sms_price;sms_price_note;sms_price_own;sms_price_own_note;sms_price_parent;sms_price_parent_note;sms_price_mobile;sms_price_mobile_note;sms_price_fixed;sms_price_fixed_note;sms_price_zone1;sms_price_zone1_note;sms_price_zone2;sms_price_zone2_note;sms_price_zone3;sms_price_zone3_note;</v>
      </c>
      <c r="C11" s="2" t="s">
        <v>329</v>
      </c>
      <c r="D11" s="2" t="s">
        <v>172</v>
      </c>
      <c r="F11" s="2" t="s">
        <v>330</v>
      </c>
      <c r="H11" s="2" t="s">
        <v>175</v>
      </c>
      <c r="I11" s="2" t="s">
        <v>465</v>
      </c>
      <c r="J11" s="2" t="s">
        <v>138</v>
      </c>
      <c r="K11" s="8">
        <v>0</v>
      </c>
      <c r="L11" s="10"/>
      <c r="M11" s="10"/>
      <c r="N11" s="10"/>
      <c r="O11" s="10"/>
      <c r="P11" s="10"/>
      <c r="Q11" s="10"/>
      <c r="R11" s="11"/>
      <c r="S11" s="2" t="s">
        <v>467</v>
      </c>
      <c r="T11" s="2" t="s">
        <v>468</v>
      </c>
    </row>
    <row r="12" spans="1:31" ht="13.8">
      <c r="A12" s="1" t="str">
        <f t="shared" ref="A12:A33" si="1">IF(F12&lt;&gt;"",F12&amp;";"&amp;IF(J12&lt;&gt;"",F12&amp;"_note;",""),"")</f>
        <v/>
      </c>
    </row>
    <row r="13" spans="1:31" ht="13.8">
      <c r="A13" s="1" t="str">
        <f t="shared" si="1"/>
        <v>data_free;data_free_note;</v>
      </c>
      <c r="B13" s="2" t="s">
        <v>162</v>
      </c>
      <c r="C13" s="2" t="s">
        <v>334</v>
      </c>
      <c r="D13" s="2" t="s">
        <v>279</v>
      </c>
      <c r="E13" s="2" t="s">
        <v>3</v>
      </c>
      <c r="F13" s="2" t="s">
        <v>335</v>
      </c>
      <c r="H13" s="2" t="s">
        <v>189</v>
      </c>
      <c r="I13" s="2" t="s">
        <v>462</v>
      </c>
      <c r="J13" s="2" t="s">
        <v>138</v>
      </c>
      <c r="K13" s="2">
        <v>10000</v>
      </c>
      <c r="L13" s="2" t="s">
        <v>469</v>
      </c>
    </row>
    <row r="14" spans="1:31" ht="13.8">
      <c r="A14" s="1" t="str">
        <f t="shared" si="1"/>
        <v>data_billing;data_billing_note;</v>
      </c>
      <c r="C14" s="2" t="s">
        <v>311</v>
      </c>
      <c r="D14" s="2" t="s">
        <v>337</v>
      </c>
      <c r="E14" s="2" t="s">
        <v>338</v>
      </c>
      <c r="F14" s="2" t="s">
        <v>339</v>
      </c>
      <c r="H14" s="2" t="s">
        <v>175</v>
      </c>
      <c r="I14" s="2" t="s">
        <v>464</v>
      </c>
      <c r="J14" s="2" t="s">
        <v>138</v>
      </c>
      <c r="K14" s="2" t="s">
        <v>340</v>
      </c>
      <c r="L14" s="2" t="s">
        <v>341</v>
      </c>
    </row>
    <row r="15" spans="1:31" ht="13.8">
      <c r="A15" s="1" t="str">
        <f t="shared" si="1"/>
        <v>data_price;data_price_note;</v>
      </c>
      <c r="C15" s="2" t="s">
        <v>59</v>
      </c>
      <c r="D15" s="2" t="s">
        <v>172</v>
      </c>
      <c r="E15" s="2" t="s">
        <v>173</v>
      </c>
      <c r="F15" s="2" t="s">
        <v>342</v>
      </c>
      <c r="H15" s="2" t="s">
        <v>175</v>
      </c>
      <c r="I15" s="2" t="s">
        <v>465</v>
      </c>
      <c r="J15" s="2" t="s">
        <v>138</v>
      </c>
      <c r="K15" s="2">
        <v>1E-3</v>
      </c>
      <c r="L15" s="2" t="s">
        <v>343</v>
      </c>
      <c r="M15" s="2" t="s">
        <v>470</v>
      </c>
    </row>
    <row r="16" spans="1:31" ht="13.8">
      <c r="A16" s="1" t="str">
        <f t="shared" si="1"/>
        <v/>
      </c>
    </row>
    <row r="17" spans="1:1" ht="13.8">
      <c r="A17" s="1" t="str">
        <f t="shared" si="1"/>
        <v/>
      </c>
    </row>
    <row r="18" spans="1:1" ht="13.8">
      <c r="A18" s="1" t="str">
        <f t="shared" si="1"/>
        <v/>
      </c>
    </row>
    <row r="19" spans="1:1" ht="13.8">
      <c r="A19" s="1" t="str">
        <f t="shared" si="1"/>
        <v/>
      </c>
    </row>
    <row r="20" spans="1:1" ht="13.8">
      <c r="A20" s="1" t="str">
        <f t="shared" si="1"/>
        <v/>
      </c>
    </row>
    <row r="21" spans="1:1" ht="13.8">
      <c r="A21" s="1" t="str">
        <f t="shared" si="1"/>
        <v/>
      </c>
    </row>
    <row r="22" spans="1:1" ht="13.8">
      <c r="A22" s="1" t="str">
        <f t="shared" si="1"/>
        <v/>
      </c>
    </row>
    <row r="23" spans="1:1" ht="13.8">
      <c r="A23" s="1" t="str">
        <f t="shared" si="1"/>
        <v/>
      </c>
    </row>
    <row r="24" spans="1:1" ht="13.8">
      <c r="A24" s="1" t="str">
        <f t="shared" si="1"/>
        <v/>
      </c>
    </row>
    <row r="25" spans="1:1" ht="13.8">
      <c r="A25" s="1" t="str">
        <f t="shared" si="1"/>
        <v/>
      </c>
    </row>
    <row r="26" spans="1:1" ht="13.8">
      <c r="A26" s="1" t="str">
        <f t="shared" si="1"/>
        <v/>
      </c>
    </row>
    <row r="27" spans="1:1" ht="13.8">
      <c r="A27" s="1" t="str">
        <f t="shared" si="1"/>
        <v/>
      </c>
    </row>
    <row r="28" spans="1:1" ht="13.8">
      <c r="A28" s="1" t="str">
        <f t="shared" si="1"/>
        <v/>
      </c>
    </row>
    <row r="29" spans="1:1" ht="13.8">
      <c r="A29" s="1" t="str">
        <f t="shared" si="1"/>
        <v/>
      </c>
    </row>
    <row r="30" spans="1:1" ht="13.8">
      <c r="A30" s="1" t="str">
        <f t="shared" si="1"/>
        <v/>
      </c>
    </row>
    <row r="31" spans="1:1" ht="13.8">
      <c r="A31" s="1" t="str">
        <f t="shared" si="1"/>
        <v/>
      </c>
    </row>
    <row r="32" spans="1:1" ht="13.8">
      <c r="A32" s="1" t="str">
        <f t="shared" si="1"/>
        <v/>
      </c>
    </row>
    <row r="33" spans="1:1" ht="13.8">
      <c r="A33" s="1" t="str">
        <f t="shared" si="1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topLeftCell="B1" workbookViewId="0"/>
  </sheetViews>
  <sheetFormatPr defaultRowHeight="15.75" customHeight="1"/>
  <cols>
    <col min="1" max="1" width="23.296875" hidden="1" customWidth="1"/>
    <col min="2" max="2" width="14.296875" customWidth="1"/>
    <col min="3" max="3" width="38.5" customWidth="1"/>
    <col min="4" max="4" width="22.69921875" customWidth="1"/>
    <col min="5" max="5" width="9.09765625" customWidth="1"/>
    <col min="6" max="6" width="19" customWidth="1"/>
    <col min="7" max="10" width="4.09765625" customWidth="1"/>
    <col min="11" max="15" width="16.69921875" customWidth="1"/>
    <col min="16" max="1024" width="13.3984375" customWidth="1"/>
  </cols>
  <sheetData>
    <row r="1" spans="1:31" ht="13.8">
      <c r="A1" s="2" t="str">
        <f>_xlfn.TEXTJOIN("",1,A2:A100)</f>
        <v>data_free;data_free_note;data_billing;data_billing_note;data_price;data_price_note;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444</v>
      </c>
      <c r="J1" s="2" t="s">
        <v>121</v>
      </c>
      <c r="K1" s="2" t="s">
        <v>122</v>
      </c>
      <c r="L1" s="2" t="s">
        <v>123</v>
      </c>
      <c r="M1" s="2" t="s">
        <v>124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8">
      <c r="A2" s="1" t="str">
        <f t="shared" ref="A2:A35" si="0">IF(F2&lt;&gt;"",F2&amp;";"&amp;IF(J2&lt;&gt;"",F2&amp;"_note;",""),"")</f>
        <v>data_free;data_free_note;</v>
      </c>
      <c r="B2" s="2" t="s">
        <v>162</v>
      </c>
      <c r="C2" s="2" t="s">
        <v>334</v>
      </c>
      <c r="D2" s="2" t="s">
        <v>279</v>
      </c>
      <c r="E2" s="2" t="s">
        <v>3</v>
      </c>
      <c r="F2" s="2" t="s">
        <v>335</v>
      </c>
      <c r="H2" s="2" t="s">
        <v>189</v>
      </c>
      <c r="I2" s="2" t="s">
        <v>462</v>
      </c>
      <c r="J2" s="2" t="s">
        <v>138</v>
      </c>
      <c r="K2" s="2">
        <v>10000</v>
      </c>
      <c r="L2" s="2" t="s">
        <v>471</v>
      </c>
    </row>
    <row r="3" spans="1:31" ht="13.8">
      <c r="A3" s="1" t="str">
        <f t="shared" si="0"/>
        <v>data_billing;data_billing_note;</v>
      </c>
      <c r="C3" s="2" t="s">
        <v>311</v>
      </c>
      <c r="D3" s="2" t="s">
        <v>337</v>
      </c>
      <c r="E3" s="2" t="s">
        <v>338</v>
      </c>
      <c r="F3" s="2" t="s">
        <v>339</v>
      </c>
      <c r="H3" s="2" t="s">
        <v>175</v>
      </c>
      <c r="I3" s="2" t="s">
        <v>175</v>
      </c>
      <c r="J3" s="2" t="s">
        <v>138</v>
      </c>
      <c r="K3" s="2" t="s">
        <v>340</v>
      </c>
      <c r="L3" s="2" t="s">
        <v>341</v>
      </c>
    </row>
    <row r="4" spans="1:31" ht="13.8">
      <c r="A4" s="1" t="str">
        <f t="shared" si="0"/>
        <v>data_price;data_price_note;</v>
      </c>
      <c r="C4" s="2" t="s">
        <v>59</v>
      </c>
      <c r="D4" s="2" t="s">
        <v>172</v>
      </c>
      <c r="E4" s="2" t="s">
        <v>173</v>
      </c>
      <c r="F4" s="2" t="s">
        <v>342</v>
      </c>
      <c r="H4" s="2" t="s">
        <v>175</v>
      </c>
      <c r="I4" s="2" t="s">
        <v>465</v>
      </c>
      <c r="J4" s="2" t="s">
        <v>138</v>
      </c>
      <c r="K4" s="2">
        <v>1E-3</v>
      </c>
      <c r="L4" s="2" t="s">
        <v>343</v>
      </c>
      <c r="M4" s="2" t="s">
        <v>470</v>
      </c>
    </row>
    <row r="5" spans="1:31" ht="13.8">
      <c r="A5" s="1" t="str">
        <f t="shared" si="0"/>
        <v/>
      </c>
    </row>
    <row r="6" spans="1:31" ht="13.8">
      <c r="A6" s="1" t="str">
        <f t="shared" si="0"/>
        <v/>
      </c>
    </row>
    <row r="7" spans="1:31" ht="13.8">
      <c r="A7" s="1" t="str">
        <f t="shared" si="0"/>
        <v/>
      </c>
    </row>
    <row r="8" spans="1:31" ht="13.8">
      <c r="A8" s="1" t="str">
        <f t="shared" si="0"/>
        <v/>
      </c>
    </row>
    <row r="9" spans="1:31" ht="13.8">
      <c r="A9" s="1" t="str">
        <f t="shared" si="0"/>
        <v/>
      </c>
    </row>
    <row r="10" spans="1:31" ht="13.8">
      <c r="A10" s="1" t="str">
        <f t="shared" si="0"/>
        <v/>
      </c>
    </row>
    <row r="11" spans="1:31" ht="13.8">
      <c r="A11" s="1" t="str">
        <f t="shared" si="0"/>
        <v/>
      </c>
    </row>
    <row r="12" spans="1:31" ht="13.8">
      <c r="A12" s="1" t="str">
        <f t="shared" si="0"/>
        <v/>
      </c>
    </row>
    <row r="13" spans="1:31" ht="13.8">
      <c r="A13" s="1" t="str">
        <f t="shared" si="0"/>
        <v/>
      </c>
    </row>
    <row r="14" spans="1:31" ht="13.8">
      <c r="A14" s="1" t="str">
        <f t="shared" si="0"/>
        <v/>
      </c>
    </row>
    <row r="15" spans="1:31" ht="13.8">
      <c r="A15" s="1" t="str">
        <f t="shared" si="0"/>
        <v/>
      </c>
    </row>
    <row r="16" spans="1:31" ht="13.8">
      <c r="A16" s="1" t="str">
        <f t="shared" si="0"/>
        <v/>
      </c>
    </row>
    <row r="17" spans="1:1" ht="13.8">
      <c r="A17" s="1" t="str">
        <f t="shared" si="0"/>
        <v/>
      </c>
    </row>
    <row r="18" spans="1:1" ht="13.8">
      <c r="A18" s="1" t="str">
        <f t="shared" si="0"/>
        <v/>
      </c>
    </row>
    <row r="19" spans="1:1" ht="13.8">
      <c r="A19" s="1" t="str">
        <f t="shared" si="0"/>
        <v/>
      </c>
    </row>
    <row r="20" spans="1:1" ht="13.8">
      <c r="A20" s="1" t="str">
        <f t="shared" si="0"/>
        <v/>
      </c>
    </row>
    <row r="21" spans="1:1" ht="13.8">
      <c r="A21" s="1" t="str">
        <f t="shared" si="0"/>
        <v/>
      </c>
    </row>
    <row r="22" spans="1:1" ht="13.8">
      <c r="A22" s="1" t="str">
        <f t="shared" si="0"/>
        <v/>
      </c>
    </row>
    <row r="23" spans="1:1" ht="13.8">
      <c r="A23" s="1" t="str">
        <f t="shared" si="0"/>
        <v/>
      </c>
    </row>
    <row r="24" spans="1:1" ht="13.8">
      <c r="A24" s="1" t="str">
        <f t="shared" si="0"/>
        <v/>
      </c>
    </row>
    <row r="25" spans="1:1" ht="13.8">
      <c r="A25" s="1" t="str">
        <f t="shared" si="0"/>
        <v/>
      </c>
    </row>
    <row r="26" spans="1:1" ht="13.8">
      <c r="A26" s="1" t="str">
        <f t="shared" si="0"/>
        <v/>
      </c>
    </row>
    <row r="27" spans="1:1" ht="13.8">
      <c r="A27" s="1" t="str">
        <f t="shared" si="0"/>
        <v/>
      </c>
    </row>
    <row r="28" spans="1:1" ht="13.8">
      <c r="A28" s="1" t="str">
        <f t="shared" si="0"/>
        <v/>
      </c>
    </row>
    <row r="29" spans="1:1" ht="13.8">
      <c r="A29" s="1" t="str">
        <f t="shared" si="0"/>
        <v/>
      </c>
    </row>
    <row r="30" spans="1:1" ht="13.8">
      <c r="A30" s="1" t="str">
        <f t="shared" si="0"/>
        <v/>
      </c>
    </row>
    <row r="31" spans="1:1" ht="13.8">
      <c r="A31" s="1" t="str">
        <f t="shared" si="0"/>
        <v/>
      </c>
    </row>
    <row r="32" spans="1:1" ht="13.8">
      <c r="A32" s="1" t="str">
        <f t="shared" si="0"/>
        <v/>
      </c>
    </row>
    <row r="33" spans="1:1" ht="13.8">
      <c r="A33" s="1" t="str">
        <f t="shared" si="0"/>
        <v/>
      </c>
    </row>
    <row r="34" spans="1:1" ht="13.8">
      <c r="A34" s="1" t="str">
        <f t="shared" si="0"/>
        <v/>
      </c>
    </row>
    <row r="35" spans="1:1" ht="13.8">
      <c r="A35" s="1" t="str">
        <f t="shared" si="0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B1" workbookViewId="0"/>
  </sheetViews>
  <sheetFormatPr defaultRowHeight="15.75" customHeight="1"/>
  <cols>
    <col min="1" max="1" width="23.296875" hidden="1" customWidth="1"/>
    <col min="2" max="2" width="13.3984375" customWidth="1"/>
    <col min="3" max="3" width="26.19921875" customWidth="1"/>
    <col min="4" max="4" width="21.796875" customWidth="1"/>
    <col min="5" max="5" width="13.3984375" customWidth="1"/>
    <col min="6" max="6" width="22.09765625" customWidth="1"/>
    <col min="7" max="10" width="4" customWidth="1"/>
    <col min="11" max="1024" width="13.3984375" customWidth="1"/>
  </cols>
  <sheetData>
    <row r="1" spans="1:34" ht="13.8">
      <c r="A1" s="2" t="str">
        <f>_xlfn.TEXTJOIN("",1,A2:A99)</f>
        <v>minutes_free;minutes_free_note;minutes_free_own;minutes_free_own_note;minutes_free_mobile;minutes_free_mobile_note;minutes_free_zone1;minutes_free_zone1_note;minutes_free_zone2;minutes_free_zone2_note;minutes_free_zone3;minutes_free_zone3_note;minutes_billing;minutes_billing_note;minutes_billing_own;minutes_billing_own_note;minutes_billing_mobile;minutes_billing_mobile_note;minutes_billing_zone1;minutes_billing_zone1_note;minutes_billing_zone2;minutes_billing_zone2_note;minutes_billing_zone3;minutes_billing_zone3_note;minutes_price;minutes_price_note;minutes_price_own;minutes_price_own_note;minutes_price_mobile;minutes_price_mobile_note;minutes_price_zone1;minutes_price_zone1_note;minutes_price_zone2;minutes_price_zone2_note;minutes_price_zone3;minutes_price_zone3_note;minutes_price_peak;minutes_price_peak_note;minutes_price_peak_own;minutes_price_peak_own_note;minutes_price_peak_mobile;minutes_price_peak_mobile_note;minutes_price_peak_zone1;minutes_price_peak_zone1_note;minutes_price_peak_zone2;minutes_price_peak_zone2_note;minutes_price_peak_zone3;minutes_price_peak_zone3_note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444</v>
      </c>
      <c r="J1" s="2" t="s">
        <v>121</v>
      </c>
      <c r="K1" s="2" t="s">
        <v>122</v>
      </c>
      <c r="L1" s="2" t="s">
        <v>123</v>
      </c>
      <c r="M1" s="2" t="s">
        <v>124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3.8">
      <c r="A2" s="1" t="str">
        <f>IF(F2&lt;&gt;"",F2&amp;";"&amp;IF(J2&lt;&gt;"",F2&amp;"_note;",""),"")</f>
        <v/>
      </c>
      <c r="N2" s="2" t="s">
        <v>360</v>
      </c>
      <c r="O2" s="2" t="s">
        <v>361</v>
      </c>
      <c r="P2" s="2" t="s">
        <v>362</v>
      </c>
    </row>
    <row r="3" spans="1:34" ht="13.8">
      <c r="A3" s="1" t="str">
        <f>IF(F3&lt;&gt;"",F3&amp;";"&amp;IF(J3&lt;&gt;"",F3&amp;"_note;",""),"")</f>
        <v/>
      </c>
      <c r="B3" s="2"/>
      <c r="D3" s="2"/>
      <c r="F3" s="2"/>
      <c r="G3" s="2"/>
      <c r="H3" s="2"/>
      <c r="I3" s="2"/>
      <c r="J3" s="2"/>
      <c r="K3" s="2" t="s">
        <v>292</v>
      </c>
      <c r="L3" s="2" t="s">
        <v>293</v>
      </c>
      <c r="M3" s="2" t="s">
        <v>295</v>
      </c>
      <c r="N3" s="2" t="s">
        <v>297</v>
      </c>
      <c r="O3" s="2" t="s">
        <v>298</v>
      </c>
      <c r="P3" s="2" t="s">
        <v>299</v>
      </c>
    </row>
    <row r="4" spans="1:34" ht="13.8">
      <c r="A4" s="1" t="str">
        <f>IF(F4&lt;&gt;"",F4&amp;";"&amp;IF(J4&lt;&gt;"",F4&amp;"_note;",""),"")</f>
        <v/>
      </c>
      <c r="D4" s="2"/>
      <c r="F4" s="2"/>
      <c r="G4" s="2"/>
      <c r="H4" s="2"/>
      <c r="I4" s="2"/>
      <c r="J4" s="2"/>
      <c r="L4" s="2" t="s">
        <v>300</v>
      </c>
      <c r="M4" s="2" t="s">
        <v>302</v>
      </c>
      <c r="N4" s="2" t="s">
        <v>304</v>
      </c>
      <c r="O4" s="2" t="s">
        <v>305</v>
      </c>
      <c r="P4" s="2" t="s">
        <v>306</v>
      </c>
    </row>
    <row r="5" spans="1:34" ht="13.8">
      <c r="A5" s="1" t="str">
        <f>IF(F5&lt;&gt;"",F5&amp;";"&amp;IF(J5&lt;&gt;"",F5&amp;"_note;","")&amp;F5&amp;"_own;"&amp;IF(J5&lt;&gt;"",F5&amp;"_own_note;","")&amp;F5&amp;"_mobile;"&amp;IF(J5&lt;&gt;"",F5&amp;"_mobile_note;","")&amp;F5&amp;"_zone1;"&amp;IF(J5&lt;&gt;"",F5&amp;"_zone1_note;","")&amp;F5&amp;"_zone2;"&amp;IF(J5&lt;&gt;"",F5&amp;"_zone2_note;","")&amp;F5&amp;"_zone3;"&amp;IF(J5&lt;&gt;"",F5&amp;"_zone3_note;",""),"")</f>
        <v>minutes_free;minutes_free_note;minutes_free_own;minutes_free_own_note;minutes_free_mobile;minutes_free_mobile_note;minutes_free_zone1;minutes_free_zone1_note;minutes_free_zone2;minutes_free_zone2_note;minutes_free_zone3;minutes_free_zone3_note;</v>
      </c>
      <c r="B5" s="2" t="s">
        <v>162</v>
      </c>
      <c r="C5" s="2" t="s">
        <v>308</v>
      </c>
      <c r="D5" s="2" t="s">
        <v>2</v>
      </c>
      <c r="E5" s="2" t="s">
        <v>3</v>
      </c>
      <c r="F5" s="2" t="s">
        <v>309</v>
      </c>
      <c r="H5" s="2" t="s">
        <v>189</v>
      </c>
      <c r="I5" s="2" t="s">
        <v>462</v>
      </c>
      <c r="J5" s="2" t="s">
        <v>138</v>
      </c>
      <c r="K5" s="3"/>
      <c r="L5" s="4"/>
      <c r="M5" s="4"/>
      <c r="N5" s="4">
        <v>0</v>
      </c>
      <c r="O5" s="4"/>
      <c r="P5" s="5"/>
    </row>
    <row r="6" spans="1:34" ht="13.8">
      <c r="A6" s="1" t="str">
        <f>IF(F6&lt;&gt;"",F6&amp;";"&amp;IF(J6&lt;&gt;"",F6&amp;"_note;","")&amp;F6&amp;"_own;"&amp;IF(J6&lt;&gt;"",F6&amp;"_own_note;","")&amp;F6&amp;"_mobile;"&amp;IF(J6&lt;&gt;"",F6&amp;"_mobile_note;","")&amp;F6&amp;"_zone1;"&amp;IF(J6&lt;&gt;"",F6&amp;"_zone1_note;","")&amp;F6&amp;"_zone2;"&amp;IF(J6&lt;&gt;"",F6&amp;"_zone2_note;","")&amp;F6&amp;"_zone3;"&amp;IF(J6&lt;&gt;"",F6&amp;"_zone3_note;",""),"")</f>
        <v>minutes_billing;minutes_billing_note;minutes_billing_own;minutes_billing_own_note;minutes_billing_mobile;minutes_billing_mobile_note;minutes_billing_zone1;minutes_billing_zone1_note;minutes_billing_zone2;minutes_billing_zone2_note;minutes_billing_zone3;minutes_billing_zone3_note;</v>
      </c>
      <c r="C6" s="2" t="s">
        <v>311</v>
      </c>
      <c r="D6" s="2" t="s">
        <v>312</v>
      </c>
      <c r="E6" s="2" t="s">
        <v>313</v>
      </c>
      <c r="F6" s="2" t="s">
        <v>314</v>
      </c>
      <c r="H6" s="2" t="s">
        <v>175</v>
      </c>
      <c r="I6" s="2" t="s">
        <v>464</v>
      </c>
      <c r="J6" s="2" t="s">
        <v>138</v>
      </c>
      <c r="K6" s="6"/>
      <c r="N6" s="2" t="s">
        <v>315</v>
      </c>
      <c r="P6" s="7"/>
    </row>
    <row r="7" spans="1:34" ht="13.8">
      <c r="A7" s="1" t="str">
        <f>IF(F7&lt;&gt;"",F7&amp;";"&amp;IF(J7&lt;&gt;"",F7&amp;"_note;","")&amp;F7&amp;"_own;"&amp;IF(J7&lt;&gt;"",F7&amp;"_own_note;","")&amp;F7&amp;"_mobile;"&amp;IF(J7&lt;&gt;"",F7&amp;"_mobile_note;","")&amp;F7&amp;"_zone1;"&amp;IF(J7&lt;&gt;"",F7&amp;"_zone1_note;","")&amp;F7&amp;"_zone2;"&amp;IF(J7&lt;&gt;"",F7&amp;"_zone2_note;","")&amp;F7&amp;"_zone3;"&amp;IF(J7&lt;&gt;"",F7&amp;"_zone3_note;",""),"")</f>
        <v>minutes_price;minutes_price_note;minutes_price_own;minutes_price_own_note;minutes_price_mobile;minutes_price_mobile_note;minutes_price_zone1;minutes_price_zone1_note;minutes_price_zone2;minutes_price_zone2_note;minutes_price_zone3;minutes_price_zone3_note;</v>
      </c>
      <c r="B7" s="2"/>
      <c r="C7" s="2" t="s">
        <v>49</v>
      </c>
      <c r="D7" s="2" t="s">
        <v>172</v>
      </c>
      <c r="E7" s="2" t="s">
        <v>173</v>
      </c>
      <c r="F7" s="2" t="s">
        <v>319</v>
      </c>
      <c r="H7" s="2" t="s">
        <v>175</v>
      </c>
      <c r="I7" s="2" t="s">
        <v>465</v>
      </c>
      <c r="J7" s="2" t="s">
        <v>138</v>
      </c>
      <c r="K7" s="6"/>
      <c r="N7" s="2">
        <v>1</v>
      </c>
      <c r="P7" s="7"/>
      <c r="Q7" s="2" t="s">
        <v>320</v>
      </c>
      <c r="R7" s="2" t="s">
        <v>466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13.8">
      <c r="A8" s="1" t="str">
        <f>IF(F8&lt;&gt;"",F8&amp;";"&amp;IF(J8&lt;&gt;"",F8&amp;"_note;","")&amp;F8&amp;"_own;"&amp;IF(J8&lt;&gt;"",F8&amp;"_own_note;","")&amp;F8&amp;"_mobile;"&amp;IF(J8&lt;&gt;"",F8&amp;"_mobile_note;","")&amp;F8&amp;"_zone1;"&amp;IF(J8&lt;&gt;"",F8&amp;"_zone1_note;","")&amp;F8&amp;"_zone2;"&amp;IF(J8&lt;&gt;"",F8&amp;"_zone2_note;","")&amp;F8&amp;"_zone3;"&amp;IF(J8&lt;&gt;"",F8&amp;"_zone3_note;",""),"")</f>
        <v>minutes_price_peak;minutes_price_peak_note;minutes_price_peak_own;minutes_price_peak_own_note;minutes_price_peak_mobile;minutes_price_peak_mobile_note;minutes_price_peak_zone1;minutes_price_peak_zone1_note;minutes_price_peak_zone2;minutes_price_peak_zone2_note;minutes_price_peak_zone3;minutes_price_peak_zone3_note;</v>
      </c>
      <c r="B8" s="2"/>
      <c r="C8" s="2" t="s">
        <v>322</v>
      </c>
      <c r="D8" s="2" t="s">
        <v>172</v>
      </c>
      <c r="E8" s="2" t="s">
        <v>173</v>
      </c>
      <c r="F8" s="2" t="s">
        <v>323</v>
      </c>
      <c r="G8" s="2"/>
      <c r="H8" s="2" t="s">
        <v>175</v>
      </c>
      <c r="I8" s="2" t="s">
        <v>465</v>
      </c>
      <c r="J8" s="2" t="s">
        <v>138</v>
      </c>
      <c r="K8" s="8"/>
      <c r="L8" s="10"/>
      <c r="M8" s="10"/>
      <c r="N8" s="9">
        <v>1</v>
      </c>
      <c r="O8" s="10"/>
      <c r="P8" s="11"/>
      <c r="Q8" s="2" t="s">
        <v>324</v>
      </c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13.8">
      <c r="A9" s="1" t="str">
        <f t="shared" ref="A9:A36" si="0">IF(F9&lt;&gt;"",F9&amp;";"&amp;IF(J9&lt;&gt;"",F9&amp;"_note;",""),"")</f>
        <v/>
      </c>
    </row>
    <row r="10" spans="1:34" ht="13.8">
      <c r="A10" s="1" t="str">
        <f t="shared" si="0"/>
        <v/>
      </c>
    </row>
    <row r="11" spans="1:34" ht="13.8">
      <c r="A11" s="1" t="str">
        <f t="shared" si="0"/>
        <v/>
      </c>
    </row>
    <row r="12" spans="1:34" ht="13.8">
      <c r="A12" s="1" t="str">
        <f t="shared" si="0"/>
        <v/>
      </c>
    </row>
    <row r="13" spans="1:34" ht="13.8">
      <c r="A13" s="1" t="str">
        <f t="shared" si="0"/>
        <v/>
      </c>
    </row>
    <row r="14" spans="1:34" ht="13.8">
      <c r="A14" s="1" t="str">
        <f t="shared" si="0"/>
        <v/>
      </c>
    </row>
    <row r="15" spans="1:34" ht="13.8">
      <c r="A15" s="1" t="str">
        <f t="shared" si="0"/>
        <v/>
      </c>
    </row>
    <row r="16" spans="1:34" ht="13.8">
      <c r="A16" s="1" t="str">
        <f t="shared" si="0"/>
        <v/>
      </c>
    </row>
    <row r="17" spans="1:1" ht="13.8">
      <c r="A17" s="1" t="str">
        <f t="shared" si="0"/>
        <v/>
      </c>
    </row>
    <row r="18" spans="1:1" ht="13.8">
      <c r="A18" s="1" t="str">
        <f t="shared" si="0"/>
        <v/>
      </c>
    </row>
    <row r="19" spans="1:1" ht="13.8">
      <c r="A19" s="1" t="str">
        <f t="shared" si="0"/>
        <v/>
      </c>
    </row>
    <row r="20" spans="1:1" ht="13.8">
      <c r="A20" s="1" t="str">
        <f t="shared" si="0"/>
        <v/>
      </c>
    </row>
    <row r="21" spans="1:1" ht="13.8">
      <c r="A21" s="1" t="str">
        <f t="shared" si="0"/>
        <v/>
      </c>
    </row>
    <row r="22" spans="1:1" ht="13.8">
      <c r="A22" s="1" t="str">
        <f t="shared" si="0"/>
        <v/>
      </c>
    </row>
    <row r="23" spans="1:1" ht="13.8">
      <c r="A23" s="1" t="str">
        <f t="shared" si="0"/>
        <v/>
      </c>
    </row>
    <row r="24" spans="1:1" ht="13.8">
      <c r="A24" s="1" t="str">
        <f t="shared" si="0"/>
        <v/>
      </c>
    </row>
    <row r="25" spans="1:1" ht="13.8">
      <c r="A25" s="1" t="str">
        <f t="shared" si="0"/>
        <v/>
      </c>
    </row>
    <row r="26" spans="1:1" ht="13.8">
      <c r="A26" s="1" t="str">
        <f t="shared" si="0"/>
        <v/>
      </c>
    </row>
    <row r="27" spans="1:1" ht="13.8">
      <c r="A27" s="1" t="str">
        <f t="shared" si="0"/>
        <v/>
      </c>
    </row>
    <row r="28" spans="1:1" ht="13.8">
      <c r="A28" s="1" t="str">
        <f t="shared" si="0"/>
        <v/>
      </c>
    </row>
    <row r="29" spans="1:1" ht="13.8">
      <c r="A29" s="1" t="str">
        <f t="shared" si="0"/>
        <v/>
      </c>
    </row>
    <row r="30" spans="1:1" ht="13.8">
      <c r="A30" s="1" t="str">
        <f t="shared" si="0"/>
        <v/>
      </c>
    </row>
    <row r="31" spans="1:1" ht="13.8">
      <c r="A31" s="1" t="str">
        <f t="shared" si="0"/>
        <v/>
      </c>
    </row>
    <row r="32" spans="1:1" ht="13.8">
      <c r="A32" s="1" t="str">
        <f t="shared" si="0"/>
        <v/>
      </c>
    </row>
    <row r="33" spans="1:1" ht="13.8">
      <c r="A33" s="1" t="str">
        <f t="shared" si="0"/>
        <v/>
      </c>
    </row>
    <row r="34" spans="1:1" ht="13.8">
      <c r="A34" s="1" t="str">
        <f t="shared" si="0"/>
        <v/>
      </c>
    </row>
    <row r="35" spans="1:1" ht="13.8">
      <c r="A35" s="1" t="str">
        <f t="shared" si="0"/>
        <v/>
      </c>
    </row>
    <row r="36" spans="1:1" ht="13.8">
      <c r="A36" s="1" t="str">
        <f t="shared" si="0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opLeftCell="B1" workbookViewId="0"/>
  </sheetViews>
  <sheetFormatPr defaultRowHeight="15.75" customHeight="1"/>
  <cols>
    <col min="1" max="1" width="23.296875" hidden="1" customWidth="1"/>
    <col min="2" max="2" width="14.296875" customWidth="1"/>
    <col min="3" max="3" width="32.8984375" customWidth="1"/>
    <col min="4" max="4" width="49.8984375" customWidth="1"/>
    <col min="5" max="5" width="8.59765625" customWidth="1"/>
    <col min="6" max="6" width="18.5" customWidth="1"/>
    <col min="7" max="10" width="4" customWidth="1"/>
    <col min="11" max="1024" width="13.3984375" customWidth="1"/>
  </cols>
  <sheetData>
    <row r="1" spans="1:31" ht="13.8">
      <c r="A1" s="2" t="str">
        <f>_xlfn.TEXTJOIN("",1,A2:A100)</f>
        <v>fup_data_limit;fup_data_limit_note;fup_max_down_speed;fup_max_down_speed_note;fup_max_up_speed;fup_max_up_speed_note;ipv4_address;ipv4_address_note;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444</v>
      </c>
      <c r="J1" s="2" t="s">
        <v>121</v>
      </c>
      <c r="K1" s="2" t="s">
        <v>122</v>
      </c>
      <c r="L1" s="2" t="s">
        <v>123</v>
      </c>
      <c r="M1" s="2" t="s">
        <v>124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8">
      <c r="A2" s="1" t="str">
        <f t="shared" ref="A2:A37" si="0">IF(F2&lt;&gt;"",F2&amp;";"&amp;IF(J2&lt;&gt;"",F2&amp;"_note;",""),"")</f>
        <v>fup_data_limit;fup_data_limit_note;</v>
      </c>
      <c r="B2" s="2" t="s">
        <v>472</v>
      </c>
      <c r="C2" s="2" t="s">
        <v>278</v>
      </c>
      <c r="D2" s="2" t="s">
        <v>279</v>
      </c>
      <c r="E2" s="2" t="s">
        <v>3</v>
      </c>
      <c r="F2" s="2" t="s">
        <v>280</v>
      </c>
      <c r="H2" s="2" t="s">
        <v>189</v>
      </c>
      <c r="I2" s="2" t="s">
        <v>240</v>
      </c>
      <c r="J2" s="2" t="s">
        <v>138</v>
      </c>
      <c r="K2" s="2">
        <v>10000</v>
      </c>
      <c r="L2" s="2" t="s">
        <v>281</v>
      </c>
    </row>
    <row r="3" spans="1:31" ht="13.8">
      <c r="A3" s="1" t="str">
        <f t="shared" si="0"/>
        <v>fup_max_down_speed;fup_max_down_speed_note;</v>
      </c>
      <c r="C3" s="2" t="s">
        <v>282</v>
      </c>
      <c r="D3" s="2" t="s">
        <v>18</v>
      </c>
      <c r="E3" s="2" t="s">
        <v>173</v>
      </c>
      <c r="F3" s="2" t="s">
        <v>283</v>
      </c>
      <c r="H3" s="2" t="s">
        <v>189</v>
      </c>
      <c r="I3" s="2" t="s">
        <v>265</v>
      </c>
      <c r="J3" s="2" t="s">
        <v>138</v>
      </c>
      <c r="K3" s="2">
        <v>0.5</v>
      </c>
      <c r="L3" s="2" t="s">
        <v>284</v>
      </c>
    </row>
    <row r="4" spans="1:31" ht="13.8">
      <c r="A4" s="1" t="str">
        <f t="shared" si="0"/>
        <v>fup_max_up_speed;fup_max_up_speed_note;</v>
      </c>
      <c r="C4" s="2" t="s">
        <v>285</v>
      </c>
      <c r="D4" s="2" t="s">
        <v>18</v>
      </c>
      <c r="E4" s="2" t="s">
        <v>173</v>
      </c>
      <c r="F4" s="2" t="s">
        <v>286</v>
      </c>
      <c r="H4" s="2" t="s">
        <v>189</v>
      </c>
      <c r="I4" s="2" t="s">
        <v>265</v>
      </c>
      <c r="J4" s="2" t="s">
        <v>138</v>
      </c>
      <c r="K4" s="2">
        <v>0.25</v>
      </c>
      <c r="L4" s="2" t="s">
        <v>287</v>
      </c>
    </row>
    <row r="5" spans="1:31" ht="13.8">
      <c r="A5" s="1" t="str">
        <f t="shared" si="0"/>
        <v>ipv4_address;ipv4_address_note;</v>
      </c>
      <c r="C5" s="2" t="s">
        <v>382</v>
      </c>
      <c r="D5" s="2" t="s">
        <v>31</v>
      </c>
      <c r="E5" s="2" t="s">
        <v>32</v>
      </c>
      <c r="F5" s="2" t="s">
        <v>383</v>
      </c>
      <c r="H5" s="2" t="s">
        <v>189</v>
      </c>
      <c r="I5" s="2" t="s">
        <v>189</v>
      </c>
      <c r="J5" s="2" t="s">
        <v>138</v>
      </c>
      <c r="K5" s="2">
        <v>1</v>
      </c>
      <c r="L5" s="2" t="s">
        <v>473</v>
      </c>
    </row>
    <row r="6" spans="1:31" ht="13.8">
      <c r="A6" s="1" t="str">
        <f t="shared" si="0"/>
        <v/>
      </c>
    </row>
    <row r="7" spans="1:31" ht="13.8">
      <c r="A7" s="1" t="str">
        <f t="shared" si="0"/>
        <v/>
      </c>
    </row>
    <row r="8" spans="1:31" ht="13.8">
      <c r="A8" s="1" t="str">
        <f t="shared" si="0"/>
        <v/>
      </c>
    </row>
    <row r="9" spans="1:31" ht="13.8">
      <c r="A9" s="1" t="str">
        <f t="shared" si="0"/>
        <v/>
      </c>
    </row>
    <row r="10" spans="1:31" ht="13.8">
      <c r="A10" s="1" t="str">
        <f t="shared" si="0"/>
        <v/>
      </c>
    </row>
    <row r="11" spans="1:31" ht="13.8">
      <c r="A11" s="1" t="str">
        <f t="shared" si="0"/>
        <v/>
      </c>
    </row>
    <row r="12" spans="1:31" ht="13.8">
      <c r="A12" s="1" t="str">
        <f t="shared" si="0"/>
        <v/>
      </c>
    </row>
    <row r="13" spans="1:31" ht="13.8">
      <c r="A13" s="1" t="str">
        <f t="shared" si="0"/>
        <v/>
      </c>
    </row>
    <row r="14" spans="1:31" ht="13.8">
      <c r="A14" s="1" t="str">
        <f t="shared" si="0"/>
        <v/>
      </c>
    </row>
    <row r="15" spans="1:31" ht="13.8">
      <c r="A15" s="1" t="str">
        <f t="shared" si="0"/>
        <v/>
      </c>
    </row>
    <row r="16" spans="1:31" ht="13.8">
      <c r="A16" s="1" t="str">
        <f t="shared" si="0"/>
        <v/>
      </c>
    </row>
    <row r="17" spans="1:1" ht="13.8">
      <c r="A17" s="1" t="str">
        <f t="shared" si="0"/>
        <v/>
      </c>
    </row>
    <row r="18" spans="1:1" ht="13.8">
      <c r="A18" s="1" t="str">
        <f t="shared" si="0"/>
        <v/>
      </c>
    </row>
    <row r="19" spans="1:1" ht="13.8">
      <c r="A19" s="1" t="str">
        <f t="shared" si="0"/>
        <v/>
      </c>
    </row>
    <row r="20" spans="1:1" ht="13.8">
      <c r="A20" s="1" t="str">
        <f t="shared" si="0"/>
        <v/>
      </c>
    </row>
    <row r="21" spans="1:1" ht="13.8">
      <c r="A21" s="1" t="str">
        <f t="shared" si="0"/>
        <v/>
      </c>
    </row>
    <row r="22" spans="1:1" ht="13.8">
      <c r="A22" s="1" t="str">
        <f t="shared" si="0"/>
        <v/>
      </c>
    </row>
    <row r="23" spans="1:1" ht="13.8">
      <c r="A23" s="1" t="str">
        <f t="shared" si="0"/>
        <v/>
      </c>
    </row>
    <row r="24" spans="1:1" ht="13.8">
      <c r="A24" s="1" t="str">
        <f t="shared" si="0"/>
        <v/>
      </c>
    </row>
    <row r="25" spans="1:1" ht="13.8">
      <c r="A25" s="1" t="str">
        <f t="shared" si="0"/>
        <v/>
      </c>
    </row>
    <row r="26" spans="1:1" ht="13.8">
      <c r="A26" s="1" t="str">
        <f t="shared" si="0"/>
        <v/>
      </c>
    </row>
    <row r="27" spans="1:1" ht="13.8">
      <c r="A27" s="1" t="str">
        <f t="shared" si="0"/>
        <v/>
      </c>
    </row>
    <row r="28" spans="1:1" ht="13.8">
      <c r="A28" s="1" t="str">
        <f t="shared" si="0"/>
        <v/>
      </c>
    </row>
    <row r="29" spans="1:1" ht="13.8">
      <c r="A29" s="1" t="str">
        <f t="shared" si="0"/>
        <v/>
      </c>
    </row>
    <row r="30" spans="1:1" ht="13.8">
      <c r="A30" s="1" t="str">
        <f t="shared" si="0"/>
        <v/>
      </c>
    </row>
    <row r="31" spans="1:1" ht="13.8">
      <c r="A31" s="1" t="str">
        <f t="shared" si="0"/>
        <v/>
      </c>
    </row>
    <row r="32" spans="1:1" ht="13.8">
      <c r="A32" s="1" t="str">
        <f t="shared" si="0"/>
        <v/>
      </c>
    </row>
    <row r="33" spans="1:1" ht="13.8">
      <c r="A33" s="1" t="str">
        <f t="shared" si="0"/>
        <v/>
      </c>
    </row>
    <row r="34" spans="1:1" ht="13.8">
      <c r="A34" s="1" t="str">
        <f t="shared" si="0"/>
        <v/>
      </c>
    </row>
    <row r="35" spans="1:1" ht="13.8">
      <c r="A35" s="1" t="str">
        <f t="shared" si="0"/>
        <v/>
      </c>
    </row>
    <row r="36" spans="1:1" ht="13.8">
      <c r="A36" s="1" t="str">
        <f t="shared" si="0"/>
        <v/>
      </c>
    </row>
    <row r="37" spans="1:1" ht="13.8">
      <c r="A37" s="1" t="str">
        <f t="shared" si="0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7"/>
  <sheetViews>
    <sheetView topLeftCell="B1" workbookViewId="0"/>
  </sheetViews>
  <sheetFormatPr defaultRowHeight="15.75" customHeight="1"/>
  <cols>
    <col min="1" max="1" width="23.296875" hidden="1" customWidth="1"/>
    <col min="2" max="2" width="14.296875" customWidth="1"/>
    <col min="3" max="3" width="38.796875" customWidth="1"/>
    <col min="4" max="4" width="28" customWidth="1"/>
    <col min="5" max="5" width="7.09765625" customWidth="1"/>
    <col min="6" max="6" width="18.796875" customWidth="1"/>
    <col min="7" max="8" width="3.296875" customWidth="1"/>
    <col min="9" max="10" width="4.09765625" customWidth="1"/>
    <col min="11" max="11" width="14.19921875" customWidth="1"/>
    <col min="12" max="34" width="21.796875" customWidth="1"/>
    <col min="35" max="1024" width="13.3984375" customWidth="1"/>
  </cols>
  <sheetData>
    <row r="1" spans="1:34" ht="13.8">
      <c r="A1" s="2" t="str">
        <f>_xlfn.TEXTJOIN("",1,A2:A100)</f>
        <v>channel_count_total;channel_count_total_note;channel_list_total;channel_count_hd;channel_count_hd_note;channel_list_hd;channel_count_documentary;channel_count_documentary_note;channel_count_movies;channel_count_movies_note;channel_count_music;channel_count_music_note;channel_count_sports;channel_count_sports_note;channel_count_news;channel_count_news_note;channel_count_radio;channel_count_radio_note;channel_list_radio;allows_timeshift;allows_timeshift_note;allows_vod;allows_vod_note;allows_tv_in_phone;allows_tv_in_phone_note;card_count;card_count_note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444</v>
      </c>
      <c r="J1" s="2" t="s">
        <v>121</v>
      </c>
      <c r="K1" s="2" t="s">
        <v>122</v>
      </c>
      <c r="L1" s="2" t="s">
        <v>123</v>
      </c>
      <c r="M1" s="2" t="s">
        <v>124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3.8">
      <c r="A2" s="1" t="str">
        <f t="shared" ref="A2:A16" si="0">IF(F2&lt;&gt;"",F2&amp;";"&amp;IF(J2&lt;&gt;"",F2&amp;"_note;",""),"")</f>
        <v>channel_count_total;channel_count_total_note;</v>
      </c>
      <c r="B2" s="2" t="s">
        <v>472</v>
      </c>
      <c r="C2" s="2" t="s">
        <v>389</v>
      </c>
      <c r="E2" s="2" t="s">
        <v>3</v>
      </c>
      <c r="F2" s="2" t="s">
        <v>390</v>
      </c>
      <c r="H2" s="2" t="s">
        <v>189</v>
      </c>
      <c r="I2" s="2" t="s">
        <v>462</v>
      </c>
      <c r="J2" s="2" t="s">
        <v>138</v>
      </c>
      <c r="K2" s="2">
        <v>4</v>
      </c>
      <c r="L2" s="2" t="s">
        <v>474</v>
      </c>
    </row>
    <row r="3" spans="1:34" ht="13.8">
      <c r="A3" s="1" t="str">
        <f t="shared" si="0"/>
        <v>channel_list_total;</v>
      </c>
      <c r="C3" s="2" t="s">
        <v>391</v>
      </c>
      <c r="E3" s="2" t="s">
        <v>22</v>
      </c>
      <c r="F3" s="2" t="s">
        <v>392</v>
      </c>
      <c r="I3" s="2" t="s">
        <v>240</v>
      </c>
      <c r="K3" s="2" t="s">
        <v>393</v>
      </c>
      <c r="L3" s="2" t="s">
        <v>394</v>
      </c>
    </row>
    <row r="4" spans="1:34" ht="13.8">
      <c r="A4" s="1" t="str">
        <f t="shared" si="0"/>
        <v>channel_count_hd;channel_count_hd_note;</v>
      </c>
      <c r="C4" s="2" t="s">
        <v>395</v>
      </c>
      <c r="E4" s="2" t="s">
        <v>3</v>
      </c>
      <c r="F4" s="2" t="s">
        <v>396</v>
      </c>
      <c r="H4" s="2" t="s">
        <v>189</v>
      </c>
      <c r="I4" s="2" t="s">
        <v>462</v>
      </c>
      <c r="J4" s="2" t="s">
        <v>138</v>
      </c>
      <c r="K4" s="2">
        <v>4</v>
      </c>
      <c r="L4" s="2" t="s">
        <v>474</v>
      </c>
    </row>
    <row r="5" spans="1:34" ht="13.8">
      <c r="A5" s="1" t="str">
        <f t="shared" si="0"/>
        <v>channel_list_hd;</v>
      </c>
      <c r="C5" s="2" t="s">
        <v>397</v>
      </c>
      <c r="E5" s="2" t="s">
        <v>22</v>
      </c>
      <c r="F5" s="2" t="s">
        <v>398</v>
      </c>
      <c r="I5" s="2" t="s">
        <v>240</v>
      </c>
      <c r="K5" s="2" t="s">
        <v>393</v>
      </c>
      <c r="L5" s="12" t="s">
        <v>399</v>
      </c>
    </row>
    <row r="6" spans="1:34" ht="13.8">
      <c r="A6" s="1" t="str">
        <f t="shared" si="0"/>
        <v>channel_count_documentary;channel_count_documentary_note;</v>
      </c>
      <c r="C6" s="2" t="s">
        <v>400</v>
      </c>
      <c r="E6" s="2" t="s">
        <v>3</v>
      </c>
      <c r="F6" s="2" t="s">
        <v>401</v>
      </c>
      <c r="H6" s="2" t="s">
        <v>189</v>
      </c>
      <c r="I6" s="2" t="s">
        <v>462</v>
      </c>
      <c r="J6" s="2" t="s">
        <v>138</v>
      </c>
      <c r="K6" s="2">
        <v>4</v>
      </c>
      <c r="L6" s="2" t="s">
        <v>474</v>
      </c>
    </row>
    <row r="7" spans="1:34" ht="13.8">
      <c r="A7" s="1" t="str">
        <f t="shared" si="0"/>
        <v>channel_count_movies;channel_count_movies_note;</v>
      </c>
      <c r="C7" s="2" t="s">
        <v>402</v>
      </c>
      <c r="E7" s="2" t="s">
        <v>3</v>
      </c>
      <c r="F7" s="2" t="s">
        <v>403</v>
      </c>
      <c r="H7" s="2" t="s">
        <v>189</v>
      </c>
      <c r="I7" s="2" t="s">
        <v>462</v>
      </c>
      <c r="J7" s="2" t="s">
        <v>138</v>
      </c>
      <c r="K7" s="2">
        <v>0</v>
      </c>
      <c r="L7" s="2" t="s">
        <v>474</v>
      </c>
    </row>
    <row r="8" spans="1:34" ht="13.8">
      <c r="A8" s="1" t="str">
        <f t="shared" si="0"/>
        <v>channel_count_music;channel_count_music_note;</v>
      </c>
      <c r="C8" s="2" t="s">
        <v>404</v>
      </c>
      <c r="E8" s="2" t="s">
        <v>3</v>
      </c>
      <c r="F8" s="2" t="s">
        <v>405</v>
      </c>
      <c r="H8" s="2" t="s">
        <v>189</v>
      </c>
      <c r="I8" s="2" t="s">
        <v>462</v>
      </c>
      <c r="J8" s="2" t="s">
        <v>138</v>
      </c>
      <c r="K8" s="2">
        <v>0</v>
      </c>
      <c r="L8" s="2" t="s">
        <v>474</v>
      </c>
    </row>
    <row r="9" spans="1:34" ht="13.8">
      <c r="A9" s="1" t="str">
        <f t="shared" si="0"/>
        <v>channel_count_sports;channel_count_sports_note;</v>
      </c>
      <c r="C9" s="2" t="s">
        <v>406</v>
      </c>
      <c r="E9" s="2" t="s">
        <v>3</v>
      </c>
      <c r="F9" s="2" t="s">
        <v>407</v>
      </c>
      <c r="H9" s="2" t="s">
        <v>189</v>
      </c>
      <c r="I9" s="2" t="s">
        <v>462</v>
      </c>
      <c r="J9" s="2" t="s">
        <v>138</v>
      </c>
      <c r="K9" s="2">
        <v>0</v>
      </c>
      <c r="L9" s="2" t="s">
        <v>474</v>
      </c>
    </row>
    <row r="10" spans="1:34" ht="13.8">
      <c r="A10" s="1" t="str">
        <f t="shared" si="0"/>
        <v>channel_count_news;channel_count_news_note;</v>
      </c>
      <c r="C10" s="2" t="s">
        <v>408</v>
      </c>
      <c r="E10" s="2" t="s">
        <v>3</v>
      </c>
      <c r="F10" s="2" t="s">
        <v>409</v>
      </c>
      <c r="H10" s="2" t="s">
        <v>189</v>
      </c>
      <c r="I10" s="2" t="s">
        <v>462</v>
      </c>
      <c r="J10" s="2" t="s">
        <v>138</v>
      </c>
      <c r="K10" s="2">
        <v>0</v>
      </c>
      <c r="L10" s="2" t="s">
        <v>474</v>
      </c>
    </row>
    <row r="11" spans="1:34" ht="13.8">
      <c r="A11" s="1" t="str">
        <f t="shared" si="0"/>
        <v>channel_count_radio;channel_count_radio_note;</v>
      </c>
      <c r="C11" s="2" t="s">
        <v>410</v>
      </c>
      <c r="E11" s="2" t="s">
        <v>3</v>
      </c>
      <c r="F11" s="2" t="s">
        <v>411</v>
      </c>
      <c r="H11" s="2" t="s">
        <v>189</v>
      </c>
      <c r="I11" s="2" t="s">
        <v>462</v>
      </c>
      <c r="J11" s="2" t="s">
        <v>138</v>
      </c>
      <c r="K11" s="2">
        <v>0</v>
      </c>
      <c r="L11" s="2" t="s">
        <v>474</v>
      </c>
    </row>
    <row r="12" spans="1:34" ht="13.8">
      <c r="A12" s="1" t="str">
        <f t="shared" si="0"/>
        <v>channel_list_radio;</v>
      </c>
      <c r="C12" s="2" t="s">
        <v>412</v>
      </c>
      <c r="E12" s="2" t="s">
        <v>22</v>
      </c>
      <c r="F12" s="2" t="s">
        <v>413</v>
      </c>
      <c r="I12" s="2" t="s">
        <v>240</v>
      </c>
      <c r="K12" s="2">
        <v>0</v>
      </c>
      <c r="L12" s="12" t="s">
        <v>414</v>
      </c>
    </row>
    <row r="13" spans="1:34" ht="13.8">
      <c r="A13" s="1" t="str">
        <f t="shared" si="0"/>
        <v>allows_timeshift;allows_timeshift_note;</v>
      </c>
      <c r="C13" s="2" t="s">
        <v>415</v>
      </c>
      <c r="D13" s="2" t="s">
        <v>416</v>
      </c>
      <c r="E13" s="2" t="s">
        <v>3</v>
      </c>
      <c r="F13" s="2" t="s">
        <v>417</v>
      </c>
      <c r="G13" s="2"/>
      <c r="H13" s="2" t="s">
        <v>189</v>
      </c>
      <c r="I13" s="2" t="s">
        <v>189</v>
      </c>
      <c r="J13" s="2" t="s">
        <v>138</v>
      </c>
      <c r="K13" s="2">
        <v>1</v>
      </c>
      <c r="L13" s="2" t="s">
        <v>418</v>
      </c>
    </row>
    <row r="14" spans="1:34" ht="13.8">
      <c r="A14" s="1" t="str">
        <f t="shared" si="0"/>
        <v>allows_vod;allows_vod_note;</v>
      </c>
      <c r="C14" s="2" t="s">
        <v>419</v>
      </c>
      <c r="D14" s="2" t="s">
        <v>31</v>
      </c>
      <c r="E14" s="2" t="s">
        <v>32</v>
      </c>
      <c r="F14" s="2" t="s">
        <v>420</v>
      </c>
      <c r="G14" s="2"/>
      <c r="H14" s="2" t="s">
        <v>189</v>
      </c>
      <c r="I14" s="2" t="s">
        <v>189</v>
      </c>
      <c r="J14" s="2" t="s">
        <v>138</v>
      </c>
      <c r="K14" s="2">
        <v>1</v>
      </c>
      <c r="L14" s="2" t="s">
        <v>474</v>
      </c>
    </row>
    <row r="15" spans="1:34" ht="13.8">
      <c r="A15" s="1" t="str">
        <f t="shared" si="0"/>
        <v>allows_tv_in_phone;allows_tv_in_phone_note;</v>
      </c>
      <c r="C15" s="2" t="s">
        <v>421</v>
      </c>
      <c r="D15" s="2" t="s">
        <v>31</v>
      </c>
      <c r="E15" s="2" t="s">
        <v>32</v>
      </c>
      <c r="F15" s="2" t="s">
        <v>422</v>
      </c>
      <c r="G15" s="2"/>
      <c r="H15" s="2" t="s">
        <v>189</v>
      </c>
      <c r="I15" s="2" t="s">
        <v>189</v>
      </c>
      <c r="J15" s="2" t="s">
        <v>138</v>
      </c>
      <c r="K15" s="2">
        <v>1</v>
      </c>
      <c r="L15" s="2" t="s">
        <v>474</v>
      </c>
    </row>
    <row r="16" spans="1:34" ht="13.8">
      <c r="A16" s="1" t="str">
        <f t="shared" si="0"/>
        <v>card_count;card_count_note;</v>
      </c>
      <c r="C16" s="2" t="s">
        <v>423</v>
      </c>
      <c r="E16" s="2" t="s">
        <v>3</v>
      </c>
      <c r="F16" s="2" t="s">
        <v>424</v>
      </c>
      <c r="G16" s="2"/>
      <c r="H16" s="2" t="s">
        <v>189</v>
      </c>
      <c r="I16" s="2" t="s">
        <v>240</v>
      </c>
      <c r="J16" s="2" t="s">
        <v>138</v>
      </c>
      <c r="K16" s="2">
        <v>1</v>
      </c>
      <c r="L16" s="2" t="s">
        <v>474</v>
      </c>
    </row>
    <row r="19" spans="1:1" ht="13.8">
      <c r="A19" s="1" t="str">
        <f t="shared" ref="A19:A37" si="1">IF(F19&lt;&gt;"",F19&amp;";"&amp;IF(J19&lt;&gt;"",F19&amp;"_note;",""),"")</f>
        <v/>
      </c>
    </row>
    <row r="20" spans="1:1" ht="13.8">
      <c r="A20" s="1" t="str">
        <f t="shared" si="1"/>
        <v/>
      </c>
    </row>
    <row r="21" spans="1:1" ht="13.8">
      <c r="A21" s="1" t="str">
        <f t="shared" si="1"/>
        <v/>
      </c>
    </row>
    <row r="22" spans="1:1" ht="13.8">
      <c r="A22" s="1" t="str">
        <f t="shared" si="1"/>
        <v/>
      </c>
    </row>
    <row r="23" spans="1:1" ht="13.8">
      <c r="A23" s="1" t="str">
        <f t="shared" si="1"/>
        <v/>
      </c>
    </row>
    <row r="24" spans="1:1" ht="13.8">
      <c r="A24" s="1" t="str">
        <f t="shared" si="1"/>
        <v/>
      </c>
    </row>
    <row r="25" spans="1:1" ht="13.8">
      <c r="A25" s="1" t="str">
        <f t="shared" si="1"/>
        <v/>
      </c>
    </row>
    <row r="26" spans="1:1" ht="13.8">
      <c r="A26" s="1" t="str">
        <f t="shared" si="1"/>
        <v/>
      </c>
    </row>
    <row r="27" spans="1:1" ht="13.8">
      <c r="A27" s="1" t="str">
        <f t="shared" si="1"/>
        <v/>
      </c>
    </row>
    <row r="28" spans="1:1" ht="13.8">
      <c r="A28" s="1" t="str">
        <f t="shared" si="1"/>
        <v/>
      </c>
    </row>
    <row r="29" spans="1:1" ht="13.8">
      <c r="A29" s="1" t="str">
        <f t="shared" si="1"/>
        <v/>
      </c>
    </row>
    <row r="30" spans="1:1" ht="13.8">
      <c r="A30" s="1" t="str">
        <f t="shared" si="1"/>
        <v/>
      </c>
    </row>
    <row r="31" spans="1:1" ht="13.8">
      <c r="A31" s="1" t="str">
        <f t="shared" si="1"/>
        <v/>
      </c>
    </row>
    <row r="32" spans="1:1" ht="13.8">
      <c r="A32" s="1" t="str">
        <f t="shared" si="1"/>
        <v/>
      </c>
    </row>
    <row r="33" spans="1:1" ht="13.8">
      <c r="A33" s="1" t="str">
        <f t="shared" si="1"/>
        <v/>
      </c>
    </row>
    <row r="34" spans="1:1" ht="13.8">
      <c r="A34" s="1" t="str">
        <f t="shared" si="1"/>
        <v/>
      </c>
    </row>
    <row r="35" spans="1:1" ht="13.8">
      <c r="A35" s="1" t="str">
        <f t="shared" si="1"/>
        <v/>
      </c>
    </row>
    <row r="36" spans="1:1" ht="13.8">
      <c r="A36" s="1" t="str">
        <f t="shared" si="1"/>
        <v/>
      </c>
    </row>
    <row r="37" spans="1:1" ht="13.8">
      <c r="A37" s="1" t="str">
        <f t="shared" si="1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topLeftCell="B1" workbookViewId="0"/>
  </sheetViews>
  <sheetFormatPr defaultRowHeight="15.75" customHeight="1"/>
  <cols>
    <col min="1" max="1" width="23.296875" hidden="1" customWidth="1"/>
    <col min="2" max="2" width="13.3984375" customWidth="1"/>
    <col min="3" max="3" width="27.19921875" customWidth="1"/>
    <col min="4" max="4" width="26.19921875" customWidth="1"/>
    <col min="5" max="1024" width="13.3984375" customWidth="1"/>
  </cols>
  <sheetData>
    <row r="1" spans="1:29" ht="13.8">
      <c r="A1" s="2" t="str">
        <f>_xlfn.TEXTJOIN("",1,A2:A100)</f>
        <v>coverage_id;name;unlimited;unlimited_note;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121</v>
      </c>
      <c r="J1" s="2" t="s">
        <v>122</v>
      </c>
      <c r="K1" s="2" t="s">
        <v>123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3.8">
      <c r="A2" s="1" t="str">
        <f t="shared" ref="A2:A37" si="0">IF(F2&lt;&gt;"",F2&amp;";"&amp;IF(I2&lt;&gt;"",F2&amp;"_note;",""),"")</f>
        <v>coverage_id;</v>
      </c>
      <c r="C2" s="2" t="s">
        <v>145</v>
      </c>
      <c r="D2" s="2"/>
      <c r="E2" s="2" t="s">
        <v>22</v>
      </c>
      <c r="F2" s="2" t="s">
        <v>146</v>
      </c>
      <c r="G2" s="2" t="s">
        <v>128</v>
      </c>
      <c r="I2" s="2"/>
      <c r="J2" s="2" t="s">
        <v>475</v>
      </c>
      <c r="K2" s="2" t="s">
        <v>476</v>
      </c>
    </row>
    <row r="3" spans="1:29" ht="13.8">
      <c r="A3" s="1" t="str">
        <f t="shared" si="0"/>
        <v>name;</v>
      </c>
      <c r="C3" s="2" t="s">
        <v>477</v>
      </c>
      <c r="D3" s="2"/>
      <c r="E3" s="2" t="s">
        <v>22</v>
      </c>
      <c r="F3" s="2" t="s">
        <v>133</v>
      </c>
      <c r="G3" s="2" t="s">
        <v>128</v>
      </c>
      <c r="H3" s="2"/>
      <c r="I3" s="2"/>
      <c r="J3" s="2" t="s">
        <v>478</v>
      </c>
      <c r="K3" s="2" t="s">
        <v>479</v>
      </c>
    </row>
    <row r="4" spans="1:29" ht="13.8">
      <c r="A4" s="1" t="str">
        <f t="shared" si="0"/>
        <v>unlimited;unlimited_note;</v>
      </c>
      <c r="C4" s="2" t="s">
        <v>480</v>
      </c>
      <c r="D4" s="2" t="s">
        <v>31</v>
      </c>
      <c r="E4" s="2" t="s">
        <v>32</v>
      </c>
      <c r="F4" s="2" t="s">
        <v>481</v>
      </c>
      <c r="G4" s="2" t="s">
        <v>128</v>
      </c>
      <c r="H4" s="2" t="s">
        <v>189</v>
      </c>
      <c r="I4" s="2" t="s">
        <v>138</v>
      </c>
      <c r="J4" s="2">
        <v>0</v>
      </c>
    </row>
    <row r="5" spans="1:29" ht="13.8">
      <c r="A5" s="1" t="str">
        <f t="shared" si="0"/>
        <v/>
      </c>
    </row>
    <row r="6" spans="1:29" ht="13.8">
      <c r="A6" s="1" t="str">
        <f t="shared" si="0"/>
        <v/>
      </c>
    </row>
    <row r="7" spans="1:29" ht="13.8">
      <c r="A7" s="1" t="str">
        <f t="shared" si="0"/>
        <v/>
      </c>
    </row>
    <row r="8" spans="1:29" ht="13.8">
      <c r="A8" s="1" t="str">
        <f t="shared" si="0"/>
        <v/>
      </c>
    </row>
    <row r="9" spans="1:29" ht="13.8">
      <c r="A9" s="1" t="str">
        <f t="shared" si="0"/>
        <v/>
      </c>
    </row>
    <row r="10" spans="1:29" ht="13.8">
      <c r="A10" s="1" t="str">
        <f t="shared" si="0"/>
        <v/>
      </c>
    </row>
    <row r="11" spans="1:29" ht="13.8">
      <c r="A11" s="1" t="str">
        <f t="shared" si="0"/>
        <v/>
      </c>
    </row>
    <row r="12" spans="1:29" ht="13.8">
      <c r="A12" s="1" t="str">
        <f t="shared" si="0"/>
        <v/>
      </c>
    </row>
    <row r="13" spans="1:29" ht="13.8">
      <c r="A13" s="1" t="str">
        <f t="shared" si="0"/>
        <v/>
      </c>
    </row>
    <row r="14" spans="1:29" ht="13.8">
      <c r="A14" s="1" t="str">
        <f t="shared" si="0"/>
        <v/>
      </c>
    </row>
    <row r="15" spans="1:29" ht="13.8">
      <c r="A15" s="1" t="str">
        <f t="shared" si="0"/>
        <v/>
      </c>
    </row>
    <row r="16" spans="1:29" ht="13.8">
      <c r="A16" s="1" t="str">
        <f t="shared" si="0"/>
        <v/>
      </c>
    </row>
    <row r="17" spans="1:1" ht="13.8">
      <c r="A17" s="1" t="str">
        <f t="shared" si="0"/>
        <v/>
      </c>
    </row>
    <row r="18" spans="1:1" ht="13.8">
      <c r="A18" s="1" t="str">
        <f t="shared" si="0"/>
        <v/>
      </c>
    </row>
    <row r="19" spans="1:1" ht="13.8">
      <c r="A19" s="1" t="str">
        <f t="shared" si="0"/>
        <v/>
      </c>
    </row>
    <row r="20" spans="1:1" ht="13.8">
      <c r="A20" s="1" t="str">
        <f t="shared" si="0"/>
        <v/>
      </c>
    </row>
    <row r="21" spans="1:1" ht="13.8">
      <c r="A21" s="1" t="str">
        <f t="shared" si="0"/>
        <v/>
      </c>
    </row>
    <row r="22" spans="1:1" ht="13.8">
      <c r="A22" s="1" t="str">
        <f t="shared" si="0"/>
        <v/>
      </c>
    </row>
    <row r="23" spans="1:1" ht="13.8">
      <c r="A23" s="1" t="str">
        <f t="shared" si="0"/>
        <v/>
      </c>
    </row>
    <row r="24" spans="1:1" ht="13.8">
      <c r="A24" s="1" t="str">
        <f t="shared" si="0"/>
        <v/>
      </c>
    </row>
    <row r="25" spans="1:1" ht="13.8">
      <c r="A25" s="1" t="str">
        <f t="shared" si="0"/>
        <v/>
      </c>
    </row>
    <row r="26" spans="1:1" ht="13.8">
      <c r="A26" s="1" t="str">
        <f t="shared" si="0"/>
        <v/>
      </c>
    </row>
    <row r="27" spans="1:1" ht="13.8">
      <c r="A27" s="1" t="str">
        <f t="shared" si="0"/>
        <v/>
      </c>
    </row>
    <row r="28" spans="1:1" ht="13.8">
      <c r="A28" s="1" t="str">
        <f t="shared" si="0"/>
        <v/>
      </c>
    </row>
    <row r="29" spans="1:1" ht="13.8">
      <c r="A29" s="1" t="str">
        <f t="shared" si="0"/>
        <v/>
      </c>
    </row>
    <row r="30" spans="1:1" ht="13.8">
      <c r="A30" s="1" t="str">
        <f t="shared" si="0"/>
        <v/>
      </c>
    </row>
    <row r="31" spans="1:1" ht="13.8">
      <c r="A31" s="1" t="str">
        <f t="shared" si="0"/>
        <v/>
      </c>
    </row>
    <row r="32" spans="1:1" ht="13.8">
      <c r="A32" s="1" t="str">
        <f t="shared" si="0"/>
        <v/>
      </c>
    </row>
    <row r="33" spans="1:1" ht="13.8">
      <c r="A33" s="1" t="str">
        <f t="shared" si="0"/>
        <v/>
      </c>
    </row>
    <row r="34" spans="1:1" ht="13.8">
      <c r="A34" s="1" t="str">
        <f t="shared" si="0"/>
        <v/>
      </c>
    </row>
    <row r="35" spans="1:1" ht="13.8">
      <c r="A35" s="1" t="str">
        <f t="shared" si="0"/>
        <v/>
      </c>
    </row>
    <row r="36" spans="1:1" ht="13.8">
      <c r="A36" s="1" t="str">
        <f t="shared" si="0"/>
        <v/>
      </c>
    </row>
    <row r="37" spans="1:1" ht="13.8">
      <c r="A37" s="1" t="str">
        <f t="shared" si="0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B1" workbookViewId="0"/>
  </sheetViews>
  <sheetFormatPr defaultRowHeight="15.75" customHeight="1"/>
  <cols>
    <col min="1" max="1" width="23.296875" hidden="1" customWidth="1"/>
    <col min="2" max="2" width="13.3984375" customWidth="1"/>
    <col min="3" max="3" width="27.19921875" customWidth="1"/>
    <col min="4" max="5" width="13.3984375" customWidth="1"/>
    <col min="6" max="6" width="16.09765625" customWidth="1"/>
    <col min="7" max="1024" width="13.3984375" customWidth="1"/>
  </cols>
  <sheetData>
    <row r="1" spans="1:11" ht="13.8">
      <c r="A1" s="2" t="str">
        <f>_xlfn.TEXTJOIN("",1,A2:A100)</f>
        <v>city_id;coverage_ids;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121</v>
      </c>
      <c r="J1" s="2" t="s">
        <v>122</v>
      </c>
      <c r="K1" s="2" t="s">
        <v>123</v>
      </c>
    </row>
    <row r="2" spans="1:11" ht="13.8">
      <c r="A2" s="1" t="str">
        <f t="shared" ref="A2:A37" si="0">IF(F2&lt;&gt;"",F2&amp;";"&amp;IF(I2&lt;&gt;"",F2&amp;"_note;",""),"")</f>
        <v>city_id;</v>
      </c>
      <c r="C2" s="2" t="s">
        <v>482</v>
      </c>
      <c r="E2" s="2" t="s">
        <v>3</v>
      </c>
      <c r="F2" s="2" t="s">
        <v>483</v>
      </c>
      <c r="G2" s="2" t="s">
        <v>128</v>
      </c>
      <c r="J2" s="2">
        <v>455</v>
      </c>
      <c r="K2" s="2" t="s">
        <v>484</v>
      </c>
    </row>
    <row r="3" spans="1:11" ht="13.8">
      <c r="A3" s="1" t="str">
        <f t="shared" si="0"/>
        <v>coverage_ids;</v>
      </c>
      <c r="C3" s="2" t="s">
        <v>485</v>
      </c>
      <c r="E3" s="2" t="s">
        <v>22</v>
      </c>
      <c r="F3" s="2" t="s">
        <v>486</v>
      </c>
      <c r="J3" s="2" t="s">
        <v>475</v>
      </c>
      <c r="K3" s="2" t="s">
        <v>435</v>
      </c>
    </row>
    <row r="4" spans="1:11" ht="13.8">
      <c r="A4" s="1" t="str">
        <f t="shared" si="0"/>
        <v/>
      </c>
    </row>
    <row r="5" spans="1:11" ht="13.8">
      <c r="A5" s="1" t="str">
        <f t="shared" si="0"/>
        <v/>
      </c>
    </row>
    <row r="6" spans="1:11" ht="13.8">
      <c r="A6" s="1" t="str">
        <f t="shared" si="0"/>
        <v/>
      </c>
    </row>
    <row r="7" spans="1:11" ht="13.8">
      <c r="A7" s="1" t="str">
        <f t="shared" si="0"/>
        <v/>
      </c>
    </row>
    <row r="8" spans="1:11" ht="13.8">
      <c r="A8" s="1" t="str">
        <f t="shared" si="0"/>
        <v/>
      </c>
    </row>
    <row r="9" spans="1:11" ht="13.8">
      <c r="A9" s="1" t="str">
        <f t="shared" si="0"/>
        <v/>
      </c>
    </row>
    <row r="10" spans="1:11" ht="13.8">
      <c r="A10" s="1" t="str">
        <f t="shared" si="0"/>
        <v/>
      </c>
    </row>
    <row r="11" spans="1:11" ht="13.8">
      <c r="A11" s="1" t="str">
        <f t="shared" si="0"/>
        <v/>
      </c>
    </row>
    <row r="12" spans="1:11" ht="13.8">
      <c r="A12" s="1" t="str">
        <f t="shared" si="0"/>
        <v/>
      </c>
    </row>
    <row r="13" spans="1:11" ht="13.8">
      <c r="A13" s="1" t="str">
        <f t="shared" si="0"/>
        <v/>
      </c>
    </row>
    <row r="14" spans="1:11" ht="13.8">
      <c r="A14" s="1" t="str">
        <f t="shared" si="0"/>
        <v/>
      </c>
    </row>
    <row r="15" spans="1:11" ht="13.8">
      <c r="A15" s="1" t="str">
        <f t="shared" si="0"/>
        <v/>
      </c>
    </row>
    <row r="16" spans="1:11" ht="13.8">
      <c r="A16" s="1" t="str">
        <f t="shared" si="0"/>
        <v/>
      </c>
    </row>
    <row r="17" spans="1:1" ht="13.8">
      <c r="A17" s="1" t="str">
        <f t="shared" si="0"/>
        <v/>
      </c>
    </row>
    <row r="18" spans="1:1" ht="13.8">
      <c r="A18" s="1" t="str">
        <f t="shared" si="0"/>
        <v/>
      </c>
    </row>
    <row r="19" spans="1:1" ht="13.8">
      <c r="A19" s="1" t="str">
        <f t="shared" si="0"/>
        <v/>
      </c>
    </row>
    <row r="20" spans="1:1" ht="13.8">
      <c r="A20" s="1" t="str">
        <f t="shared" si="0"/>
        <v/>
      </c>
    </row>
    <row r="21" spans="1:1" ht="13.8">
      <c r="A21" s="1" t="str">
        <f t="shared" si="0"/>
        <v/>
      </c>
    </row>
    <row r="22" spans="1:1" ht="13.8">
      <c r="A22" s="1" t="str">
        <f t="shared" si="0"/>
        <v/>
      </c>
    </row>
    <row r="23" spans="1:1" ht="13.8">
      <c r="A23" s="1" t="str">
        <f t="shared" si="0"/>
        <v/>
      </c>
    </row>
    <row r="24" spans="1:1" ht="13.8">
      <c r="A24" s="1" t="str">
        <f t="shared" si="0"/>
        <v/>
      </c>
    </row>
    <row r="25" spans="1:1" ht="13.8">
      <c r="A25" s="1" t="str">
        <f t="shared" si="0"/>
        <v/>
      </c>
    </row>
    <row r="26" spans="1:1" ht="13.8">
      <c r="A26" s="1" t="str">
        <f t="shared" si="0"/>
        <v/>
      </c>
    </row>
    <row r="27" spans="1:1" ht="13.8">
      <c r="A27" s="1" t="str">
        <f t="shared" si="0"/>
        <v/>
      </c>
    </row>
    <row r="28" spans="1:1" ht="13.8">
      <c r="A28" s="1" t="str">
        <f t="shared" si="0"/>
        <v/>
      </c>
    </row>
    <row r="29" spans="1:1" ht="13.8">
      <c r="A29" s="1" t="str">
        <f t="shared" si="0"/>
        <v/>
      </c>
    </row>
    <row r="30" spans="1:1" ht="13.8">
      <c r="A30" s="1" t="str">
        <f t="shared" si="0"/>
        <v/>
      </c>
    </row>
    <row r="31" spans="1:1" ht="13.8">
      <c r="A31" s="1" t="str">
        <f t="shared" si="0"/>
        <v/>
      </c>
    </row>
    <row r="32" spans="1:1" ht="13.8">
      <c r="A32" s="1" t="str">
        <f t="shared" si="0"/>
        <v/>
      </c>
    </row>
    <row r="33" spans="1:1" ht="13.8">
      <c r="A33" s="1" t="str">
        <f t="shared" si="0"/>
        <v/>
      </c>
    </row>
    <row r="34" spans="1:1" ht="13.8">
      <c r="A34" s="1" t="str">
        <f t="shared" si="0"/>
        <v/>
      </c>
    </row>
    <row r="35" spans="1:1" ht="13.8">
      <c r="A35" s="1" t="str">
        <f t="shared" si="0"/>
        <v/>
      </c>
    </row>
    <row r="36" spans="1:1" ht="13.8">
      <c r="A36" s="1" t="str">
        <f t="shared" si="0"/>
        <v/>
      </c>
    </row>
    <row r="37" spans="1:1" ht="13.8">
      <c r="A37" s="1" t="str">
        <f t="shared" si="0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opLeftCell="B1" workbookViewId="0"/>
  </sheetViews>
  <sheetFormatPr defaultRowHeight="15.75" customHeight="1"/>
  <cols>
    <col min="1" max="1" width="23.296875" hidden="1" customWidth="1"/>
    <col min="2" max="2" width="13.3984375" customWidth="1"/>
    <col min="3" max="3" width="27.19921875" customWidth="1"/>
    <col min="4" max="5" width="13.3984375" customWidth="1"/>
    <col min="6" max="6" width="16.09765625" customWidth="1"/>
    <col min="7" max="1024" width="13.3984375" customWidth="1"/>
  </cols>
  <sheetData>
    <row r="1" spans="1:11" ht="13.8">
      <c r="A1" s="2" t="str">
        <f>_xlfn.TEXTJOIN("",1,A2:A100)</f>
        <v>street_id;coverage_ids;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121</v>
      </c>
      <c r="J1" s="2" t="s">
        <v>122</v>
      </c>
      <c r="K1" s="2" t="s">
        <v>123</v>
      </c>
    </row>
    <row r="2" spans="1:11" ht="13.8">
      <c r="A2" s="1" t="str">
        <f t="shared" ref="A2:A37" si="0">IF(F2&lt;&gt;"",F2&amp;";"&amp;IF(I2&lt;&gt;"",F2&amp;"_note;",""),"")</f>
        <v>street_id;</v>
      </c>
      <c r="C2" s="2" t="s">
        <v>487</v>
      </c>
      <c r="E2" s="2" t="s">
        <v>3</v>
      </c>
      <c r="F2" s="2" t="s">
        <v>488</v>
      </c>
      <c r="G2" s="2" t="s">
        <v>128</v>
      </c>
      <c r="J2" s="2">
        <v>19843</v>
      </c>
      <c r="K2" s="2" t="s">
        <v>489</v>
      </c>
    </row>
    <row r="3" spans="1:11" ht="13.8">
      <c r="A3" s="1" t="str">
        <f t="shared" si="0"/>
        <v>coverage_ids;</v>
      </c>
      <c r="C3" s="2" t="s">
        <v>485</v>
      </c>
      <c r="E3" s="2" t="s">
        <v>22</v>
      </c>
      <c r="F3" s="2" t="s">
        <v>486</v>
      </c>
      <c r="J3" s="2" t="s">
        <v>475</v>
      </c>
      <c r="K3" s="2" t="s">
        <v>435</v>
      </c>
    </row>
    <row r="4" spans="1:11" ht="13.8">
      <c r="A4" s="1" t="str">
        <f t="shared" si="0"/>
        <v/>
      </c>
    </row>
    <row r="5" spans="1:11" ht="13.8">
      <c r="A5" s="1" t="str">
        <f t="shared" si="0"/>
        <v/>
      </c>
    </row>
    <row r="6" spans="1:11" ht="13.8">
      <c r="A6" s="1" t="str">
        <f t="shared" si="0"/>
        <v/>
      </c>
    </row>
    <row r="7" spans="1:11" ht="13.8">
      <c r="A7" s="1" t="str">
        <f t="shared" si="0"/>
        <v/>
      </c>
    </row>
    <row r="8" spans="1:11" ht="13.8">
      <c r="A8" s="1" t="str">
        <f t="shared" si="0"/>
        <v/>
      </c>
    </row>
    <row r="9" spans="1:11" ht="13.8">
      <c r="A9" s="1" t="str">
        <f t="shared" si="0"/>
        <v/>
      </c>
    </row>
    <row r="10" spans="1:11" ht="13.8">
      <c r="A10" s="1" t="str">
        <f t="shared" si="0"/>
        <v/>
      </c>
    </row>
    <row r="11" spans="1:11" ht="13.8">
      <c r="A11" s="1" t="str">
        <f t="shared" si="0"/>
        <v/>
      </c>
    </row>
    <row r="12" spans="1:11" ht="13.8">
      <c r="A12" s="1" t="str">
        <f t="shared" si="0"/>
        <v/>
      </c>
    </row>
    <row r="13" spans="1:11" ht="13.8">
      <c r="A13" s="1" t="str">
        <f t="shared" si="0"/>
        <v/>
      </c>
    </row>
    <row r="14" spans="1:11" ht="13.8">
      <c r="A14" s="1" t="str">
        <f t="shared" si="0"/>
        <v/>
      </c>
    </row>
    <row r="15" spans="1:11" ht="13.8">
      <c r="A15" s="1" t="str">
        <f t="shared" si="0"/>
        <v/>
      </c>
    </row>
    <row r="16" spans="1:11" ht="13.8">
      <c r="A16" s="1" t="str">
        <f t="shared" si="0"/>
        <v/>
      </c>
    </row>
    <row r="17" spans="1:1" ht="13.8">
      <c r="A17" s="1" t="str">
        <f t="shared" si="0"/>
        <v/>
      </c>
    </row>
    <row r="18" spans="1:1" ht="13.8">
      <c r="A18" s="1" t="str">
        <f t="shared" si="0"/>
        <v/>
      </c>
    </row>
    <row r="19" spans="1:1" ht="13.8">
      <c r="A19" s="1" t="str">
        <f t="shared" si="0"/>
        <v/>
      </c>
    </row>
    <row r="20" spans="1:1" ht="13.8">
      <c r="A20" s="1" t="str">
        <f t="shared" si="0"/>
        <v/>
      </c>
    </row>
    <row r="21" spans="1:1" ht="13.8">
      <c r="A21" s="1" t="str">
        <f t="shared" si="0"/>
        <v/>
      </c>
    </row>
    <row r="22" spans="1:1" ht="13.8">
      <c r="A22" s="1" t="str">
        <f t="shared" si="0"/>
        <v/>
      </c>
    </row>
    <row r="23" spans="1:1" ht="13.8">
      <c r="A23" s="1" t="str">
        <f t="shared" si="0"/>
        <v/>
      </c>
    </row>
    <row r="24" spans="1:1" ht="13.8">
      <c r="A24" s="1" t="str">
        <f t="shared" si="0"/>
        <v/>
      </c>
    </row>
    <row r="25" spans="1:1" ht="13.8">
      <c r="A25" s="1" t="str">
        <f t="shared" si="0"/>
        <v/>
      </c>
    </row>
    <row r="26" spans="1:1" ht="13.8">
      <c r="A26" s="1" t="str">
        <f t="shared" si="0"/>
        <v/>
      </c>
    </row>
    <row r="27" spans="1:1" ht="13.8">
      <c r="A27" s="1" t="str">
        <f t="shared" si="0"/>
        <v/>
      </c>
    </row>
    <row r="28" spans="1:1" ht="13.8">
      <c r="A28" s="1" t="str">
        <f t="shared" si="0"/>
        <v/>
      </c>
    </row>
    <row r="29" spans="1:1" ht="13.8">
      <c r="A29" s="1" t="str">
        <f t="shared" si="0"/>
        <v/>
      </c>
    </row>
    <row r="30" spans="1:1" ht="13.8">
      <c r="A30" s="1" t="str">
        <f t="shared" si="0"/>
        <v/>
      </c>
    </row>
    <row r="31" spans="1:1" ht="13.8">
      <c r="A31" s="1" t="str">
        <f t="shared" si="0"/>
        <v/>
      </c>
    </row>
    <row r="32" spans="1:1" ht="13.8">
      <c r="A32" s="1" t="str">
        <f t="shared" si="0"/>
        <v/>
      </c>
    </row>
    <row r="33" spans="1:1" ht="13.8">
      <c r="A33" s="1" t="str">
        <f t="shared" si="0"/>
        <v/>
      </c>
    </row>
    <row r="34" spans="1:1" ht="13.8">
      <c r="A34" s="1" t="str">
        <f t="shared" si="0"/>
        <v/>
      </c>
    </row>
    <row r="35" spans="1:1" ht="13.8">
      <c r="A35" s="1" t="str">
        <f t="shared" si="0"/>
        <v/>
      </c>
    </row>
    <row r="36" spans="1:1" ht="13.8">
      <c r="A36" s="1" t="str">
        <f t="shared" si="0"/>
        <v/>
      </c>
    </row>
    <row r="37" spans="1:1" ht="13.8">
      <c r="A37" s="1" t="str">
        <f t="shared" si="0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workbookViewId="0"/>
  </sheetViews>
  <sheetFormatPr defaultRowHeight="15.75" customHeight="1"/>
  <cols>
    <col min="1" max="1" width="16.09765625" customWidth="1"/>
    <col min="2" max="2" width="38.796875" customWidth="1"/>
    <col min="3" max="1024" width="13.3984375" customWidth="1"/>
  </cols>
  <sheetData>
    <row r="1" spans="1:2" ht="13.8">
      <c r="A1" s="1" t="s">
        <v>38</v>
      </c>
      <c r="B1" s="1" t="s">
        <v>39</v>
      </c>
    </row>
    <row r="2" spans="1:2" ht="13.8">
      <c r="A2" s="1"/>
      <c r="B2" s="1" t="s">
        <v>40</v>
      </c>
    </row>
    <row r="3" spans="1:2" ht="13.8">
      <c r="A3" s="1"/>
      <c r="B3" s="1" t="s">
        <v>41</v>
      </c>
    </row>
    <row r="4" spans="1:2" ht="13.8">
      <c r="A4" s="1"/>
      <c r="B4" s="1" t="s">
        <v>42</v>
      </c>
    </row>
    <row r="5" spans="1:2" ht="13.8">
      <c r="A5" s="1"/>
      <c r="B5" s="1" t="s">
        <v>43</v>
      </c>
    </row>
    <row r="6" spans="1:2" ht="13.8">
      <c r="A6" s="1"/>
      <c r="B6" s="1" t="s">
        <v>44</v>
      </c>
    </row>
    <row r="7" spans="1:2" ht="13.8">
      <c r="A7" s="1" t="s">
        <v>45</v>
      </c>
      <c r="B7" s="1" t="s">
        <v>46</v>
      </c>
    </row>
    <row r="8" spans="1:2" ht="13.8">
      <c r="B8" s="1" t="s">
        <v>47</v>
      </c>
    </row>
    <row r="9" spans="1:2" ht="13.8">
      <c r="A9" s="1"/>
      <c r="B9" s="1"/>
    </row>
    <row r="10" spans="1:2" ht="13.8">
      <c r="A10" s="1" t="s">
        <v>0</v>
      </c>
      <c r="B10" s="1" t="s">
        <v>48</v>
      </c>
    </row>
    <row r="11" spans="1:2" ht="13.8">
      <c r="B11" s="1" t="s">
        <v>49</v>
      </c>
    </row>
    <row r="12" spans="1:2" ht="13.8">
      <c r="B12" s="1" t="s">
        <v>50</v>
      </c>
    </row>
    <row r="13" spans="1:2" ht="13.8">
      <c r="B13" s="1" t="s">
        <v>49</v>
      </c>
    </row>
    <row r="14" spans="1:2" ht="13.8">
      <c r="B14" s="1" t="s">
        <v>51</v>
      </c>
    </row>
    <row r="15" spans="1:2" ht="13.8">
      <c r="B15" s="1" t="s">
        <v>49</v>
      </c>
    </row>
    <row r="16" spans="1:2" ht="13.8">
      <c r="B16" s="1" t="s">
        <v>52</v>
      </c>
    </row>
    <row r="17" spans="1:2" ht="13.8">
      <c r="B17" s="1" t="s">
        <v>49</v>
      </c>
    </row>
    <row r="19" spans="1:2" ht="13.8">
      <c r="B19" s="1" t="s">
        <v>53</v>
      </c>
    </row>
    <row r="20" spans="1:2" ht="13.8">
      <c r="B20" s="1" t="s">
        <v>54</v>
      </c>
    </row>
    <row r="21" spans="1:2" ht="13.8">
      <c r="B21" s="1" t="s">
        <v>55</v>
      </c>
    </row>
    <row r="22" spans="1:2" ht="13.8">
      <c r="A22" s="1"/>
      <c r="B22" s="1" t="s">
        <v>54</v>
      </c>
    </row>
    <row r="23" spans="1:2" ht="13.8">
      <c r="A23" s="1"/>
      <c r="B23" s="1" t="s">
        <v>56</v>
      </c>
    </row>
    <row r="24" spans="1:2" ht="13.8">
      <c r="A24" s="1"/>
      <c r="B24" s="1" t="s">
        <v>54</v>
      </c>
    </row>
    <row r="25" spans="1:2" ht="13.8">
      <c r="A25" s="1"/>
      <c r="B25" s="1" t="s">
        <v>57</v>
      </c>
    </row>
    <row r="26" spans="1:2" ht="13.8">
      <c r="A26" s="1"/>
      <c r="B26" s="1"/>
    </row>
    <row r="27" spans="1:2" ht="13.8">
      <c r="A27" s="1" t="s">
        <v>10</v>
      </c>
      <c r="B27" s="1" t="s">
        <v>58</v>
      </c>
    </row>
    <row r="28" spans="1:2" ht="13.8">
      <c r="B28" s="1" t="s">
        <v>59</v>
      </c>
    </row>
    <row r="29" spans="1:2" ht="13.8">
      <c r="B29" s="1" t="s">
        <v>57</v>
      </c>
    </row>
    <row r="30" spans="1:2" ht="13.8">
      <c r="A30" s="1" t="s">
        <v>13</v>
      </c>
      <c r="B30" s="1" t="s">
        <v>48</v>
      </c>
    </row>
    <row r="31" spans="1:2" ht="13.8">
      <c r="B31" s="1" t="s">
        <v>49</v>
      </c>
    </row>
    <row r="32" spans="1:2" ht="13.8">
      <c r="B32" s="1" t="s">
        <v>60</v>
      </c>
    </row>
    <row r="33" spans="1:2" ht="13.8">
      <c r="B33" s="1" t="s">
        <v>49</v>
      </c>
    </row>
    <row r="34" spans="1:2" ht="13.8">
      <c r="B34" s="1" t="s">
        <v>61</v>
      </c>
    </row>
    <row r="35" spans="1:2" ht="13.8">
      <c r="B35" s="1" t="s">
        <v>49</v>
      </c>
    </row>
    <row r="36" spans="1:2" ht="13.8">
      <c r="B36" s="1" t="s">
        <v>52</v>
      </c>
    </row>
    <row r="37" spans="1:2" ht="13.8">
      <c r="B37" s="1" t="s">
        <v>49</v>
      </c>
    </row>
    <row r="38" spans="1:2" ht="13.8">
      <c r="A38" s="1"/>
      <c r="B38" s="1" t="s">
        <v>57</v>
      </c>
    </row>
    <row r="39" spans="1:2" ht="13.8">
      <c r="A39" s="1" t="s">
        <v>16</v>
      </c>
      <c r="B39" s="1" t="s">
        <v>62</v>
      </c>
    </row>
    <row r="40" spans="1:2" ht="13.8">
      <c r="B40" s="1" t="s">
        <v>58</v>
      </c>
    </row>
    <row r="41" spans="1:2" ht="13.8">
      <c r="B41" s="1" t="s">
        <v>59</v>
      </c>
    </row>
    <row r="42" spans="1:2" ht="13.8">
      <c r="A42" s="1"/>
      <c r="B42" s="1" t="s">
        <v>57</v>
      </c>
    </row>
    <row r="43" spans="1:2" ht="13.8">
      <c r="A43" s="1" t="s">
        <v>19</v>
      </c>
      <c r="B43" s="1" t="s">
        <v>20</v>
      </c>
    </row>
    <row r="44" spans="1:2" ht="13.8">
      <c r="B44" s="1" t="s">
        <v>21</v>
      </c>
    </row>
    <row r="45" spans="1:2" ht="13.8">
      <c r="B45" s="1" t="s">
        <v>57</v>
      </c>
    </row>
    <row r="46" spans="1:2" ht="13.8">
      <c r="A46" s="1" t="s">
        <v>25</v>
      </c>
      <c r="B46" s="1" t="s">
        <v>26</v>
      </c>
    </row>
    <row r="47" spans="1:2" ht="13.8">
      <c r="B47" s="1" t="s">
        <v>29</v>
      </c>
    </row>
    <row r="48" spans="1:2" ht="13.8">
      <c r="B48" s="1"/>
    </row>
    <row r="49" spans="2:2" ht="13.8">
      <c r="B49" s="1" t="s">
        <v>30</v>
      </c>
    </row>
    <row r="50" spans="2:2" ht="13.8">
      <c r="B50" s="1" t="s">
        <v>63</v>
      </c>
    </row>
    <row r="51" spans="2:2" ht="13.8">
      <c r="B51" s="1" t="s">
        <v>34</v>
      </c>
    </row>
    <row r="52" spans="2:2" ht="13.8">
      <c r="B52" s="1" t="s">
        <v>35</v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topLeftCell="B1" workbookViewId="0"/>
  </sheetViews>
  <sheetFormatPr defaultRowHeight="15.75" customHeight="1"/>
  <cols>
    <col min="1" max="1" width="23.296875" hidden="1" customWidth="1"/>
    <col min="2" max="2" width="13.3984375" customWidth="1"/>
    <col min="3" max="3" width="27.19921875" customWidth="1"/>
    <col min="4" max="5" width="13.3984375" customWidth="1"/>
    <col min="6" max="6" width="18.5" customWidth="1"/>
    <col min="7" max="1024" width="13.3984375" customWidth="1"/>
  </cols>
  <sheetData>
    <row r="1" spans="1:30" ht="13.8">
      <c r="A1" s="2" t="str">
        <f>_xlfn.TEXTJOIN("",1,A2:A100)</f>
        <v>address_id;coverage_ids;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121</v>
      </c>
      <c r="J1" s="2" t="s">
        <v>122</v>
      </c>
      <c r="K1" s="2" t="s">
        <v>123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3.8">
      <c r="A2" s="1" t="str">
        <f t="shared" ref="A2:A37" si="0">IF(F2&lt;&gt;"",F2&amp;";"&amp;IF(I2&lt;&gt;"",F2&amp;"_note;",""),"")</f>
        <v>address_id;</v>
      </c>
      <c r="C2" s="2" t="s">
        <v>490</v>
      </c>
      <c r="E2" s="2" t="s">
        <v>3</v>
      </c>
      <c r="F2" s="2" t="s">
        <v>491</v>
      </c>
      <c r="G2" s="2" t="s">
        <v>128</v>
      </c>
      <c r="J2" s="2">
        <v>1435552</v>
      </c>
      <c r="K2" s="2" t="s">
        <v>492</v>
      </c>
    </row>
    <row r="3" spans="1:30" ht="13.8">
      <c r="A3" s="1" t="str">
        <f t="shared" si="0"/>
        <v>coverage_ids;</v>
      </c>
      <c r="C3" s="2" t="s">
        <v>485</v>
      </c>
      <c r="E3" s="2" t="s">
        <v>22</v>
      </c>
      <c r="F3" s="2" t="s">
        <v>486</v>
      </c>
      <c r="J3" s="2" t="s">
        <v>475</v>
      </c>
      <c r="K3" s="2" t="s">
        <v>435</v>
      </c>
    </row>
    <row r="4" spans="1:30" ht="13.8">
      <c r="A4" s="1" t="str">
        <f t="shared" si="0"/>
        <v/>
      </c>
    </row>
    <row r="5" spans="1:30" ht="13.8">
      <c r="A5" s="1" t="str">
        <f t="shared" si="0"/>
        <v/>
      </c>
    </row>
    <row r="6" spans="1:30" ht="13.8">
      <c r="A6" s="1" t="str">
        <f t="shared" si="0"/>
        <v/>
      </c>
    </row>
    <row r="7" spans="1:30" ht="13.8">
      <c r="A7" s="1" t="str">
        <f t="shared" si="0"/>
        <v/>
      </c>
    </row>
    <row r="8" spans="1:30" ht="13.8">
      <c r="A8" s="1" t="str">
        <f t="shared" si="0"/>
        <v/>
      </c>
    </row>
    <row r="9" spans="1:30" ht="13.8">
      <c r="A9" s="1" t="str">
        <f t="shared" si="0"/>
        <v/>
      </c>
    </row>
    <row r="10" spans="1:30" ht="13.8">
      <c r="A10" s="1" t="str">
        <f t="shared" si="0"/>
        <v/>
      </c>
    </row>
    <row r="11" spans="1:30" ht="13.8">
      <c r="A11" s="1" t="str">
        <f t="shared" si="0"/>
        <v/>
      </c>
    </row>
    <row r="12" spans="1:30" ht="13.8">
      <c r="A12" s="1" t="str">
        <f t="shared" si="0"/>
        <v/>
      </c>
    </row>
    <row r="13" spans="1:30" ht="13.8">
      <c r="A13" s="1" t="str">
        <f t="shared" si="0"/>
        <v/>
      </c>
    </row>
    <row r="14" spans="1:30" ht="13.8">
      <c r="A14" s="1" t="str">
        <f t="shared" si="0"/>
        <v/>
      </c>
    </row>
    <row r="15" spans="1:30" ht="13.8">
      <c r="A15" s="1" t="str">
        <f t="shared" si="0"/>
        <v/>
      </c>
    </row>
    <row r="16" spans="1:30" ht="13.8">
      <c r="A16" s="1" t="str">
        <f t="shared" si="0"/>
        <v/>
      </c>
    </row>
    <row r="17" spans="1:1" ht="13.8">
      <c r="A17" s="1" t="str">
        <f t="shared" si="0"/>
        <v/>
      </c>
    </row>
    <row r="18" spans="1:1" ht="13.8">
      <c r="A18" s="1" t="str">
        <f t="shared" si="0"/>
        <v/>
      </c>
    </row>
    <row r="19" spans="1:1" ht="13.8">
      <c r="A19" s="1" t="str">
        <f t="shared" si="0"/>
        <v/>
      </c>
    </row>
    <row r="20" spans="1:1" ht="13.8">
      <c r="A20" s="1" t="str">
        <f t="shared" si="0"/>
        <v/>
      </c>
    </row>
    <row r="21" spans="1:1" ht="13.8">
      <c r="A21" s="1" t="str">
        <f t="shared" si="0"/>
        <v/>
      </c>
    </row>
    <row r="22" spans="1:1" ht="13.8">
      <c r="A22" s="1" t="str">
        <f t="shared" si="0"/>
        <v/>
      </c>
    </row>
    <row r="23" spans="1:1" ht="13.8">
      <c r="A23" s="1" t="str">
        <f t="shared" si="0"/>
        <v/>
      </c>
    </row>
    <row r="24" spans="1:1" ht="13.8">
      <c r="A24" s="1" t="str">
        <f t="shared" si="0"/>
        <v/>
      </c>
    </row>
    <row r="25" spans="1:1" ht="13.8">
      <c r="A25" s="1" t="str">
        <f t="shared" si="0"/>
        <v/>
      </c>
    </row>
    <row r="26" spans="1:1" ht="13.8">
      <c r="A26" s="1" t="str">
        <f t="shared" si="0"/>
        <v/>
      </c>
    </row>
    <row r="27" spans="1:1" ht="13.8">
      <c r="A27" s="1" t="str">
        <f t="shared" si="0"/>
        <v/>
      </c>
    </row>
    <row r="28" spans="1:1" ht="13.8">
      <c r="A28" s="1" t="str">
        <f t="shared" si="0"/>
        <v/>
      </c>
    </row>
    <row r="29" spans="1:1" ht="13.8">
      <c r="A29" s="1" t="str">
        <f t="shared" si="0"/>
        <v/>
      </c>
    </row>
    <row r="30" spans="1:1" ht="13.8">
      <c r="A30" s="1" t="str">
        <f t="shared" si="0"/>
        <v/>
      </c>
    </row>
    <row r="31" spans="1:1" ht="13.8">
      <c r="A31" s="1" t="str">
        <f t="shared" si="0"/>
        <v/>
      </c>
    </row>
    <row r="32" spans="1:1" ht="13.8">
      <c r="A32" s="1" t="str">
        <f t="shared" si="0"/>
        <v/>
      </c>
    </row>
    <row r="33" spans="1:1" ht="13.8">
      <c r="A33" s="1" t="str">
        <f t="shared" si="0"/>
        <v/>
      </c>
    </row>
    <row r="34" spans="1:1" ht="13.8">
      <c r="A34" s="1" t="str">
        <f t="shared" si="0"/>
        <v/>
      </c>
    </row>
    <row r="35" spans="1:1" ht="13.8">
      <c r="A35" s="1" t="str">
        <f t="shared" si="0"/>
        <v/>
      </c>
    </row>
    <row r="36" spans="1:1" ht="13.8">
      <c r="A36" s="1" t="str">
        <f t="shared" si="0"/>
        <v/>
      </c>
    </row>
    <row r="37" spans="1:1" ht="13.8">
      <c r="A37" s="1" t="str">
        <f t="shared" si="0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/>
  </sheetViews>
  <sheetFormatPr defaultRowHeight="15.75" customHeight="1"/>
  <cols>
    <col min="1" max="1" width="23.69921875" customWidth="1"/>
    <col min="2" max="2" width="10.296875" customWidth="1"/>
    <col min="3" max="3" width="55.69921875" customWidth="1"/>
    <col min="4" max="4" width="5.59765625" customWidth="1"/>
    <col min="5" max="5" width="54.3984375" customWidth="1"/>
    <col min="6" max="1024" width="13.3984375" customWidth="1"/>
  </cols>
  <sheetData>
    <row r="1" spans="1:2" ht="13.8">
      <c r="A1" s="1" t="s">
        <v>64</v>
      </c>
      <c r="B1" s="2" t="s">
        <v>65</v>
      </c>
    </row>
    <row r="2" spans="1:2" ht="13.8">
      <c r="A2" s="1" t="s">
        <v>66</v>
      </c>
      <c r="B2" s="1" t="str">
        <f>CONCATENATE('Společné pro služby a kombinace'!A1,'Pevný Internet - služby'!A1)</f>
        <v>plan_id;name;available_from;available_from_note;available_to;available_to_note;coverage_id;for_new_customers_only;for_new_customers_only_note;for_students_only;for_students_only_note;for_seniors_only;for_seniors_only_note;for_disabled_only;for_disabled_only_note;for_specific_users_only;for_bundle_only;contract_type;contract_type_note;minimum_top_up;minimum_top_up_note;monthly_charge;monthly_charge_note;term_contract_length;term_contract_length_note;promotion_monthly_charge;promotion_monthly_charge_note;promotion_length;promotion_length_note;deposit;deposit_note;activation_fee;activation_fee_note;servicing_fee;servicing_fee_note;termination_fee;termination_fee_note;possible_fine;possible_fine_note;bonus_reward_count;bonus_reward_count_note;discount_reward_count;discount_reward_count_note;other_reward_count;other_reward_count_note;time_to_activation;time_to_activation_note;time_to_fix_failure;time_to_fix_failure_note;can_be_paused;can_be_paused_note;has_credit_expiration;has_credit_expiration_note;notes;package_ids;technology;technology_note;down_speed_max;down_speed_max_note;up_speed_max;up_speed_max_note;down_speed_advertised;down_speed_advertised_note;up_speed_advertised;up_speed_advertised_note;down_speed_typical;down_speed_typical_note;up_speed_typical;up_speed_typical_note;down_speed_min;down_speed_min_note;up_speed_min;up_speed_min_note;aggregation;aggregation_note;fup_type;fup_type_note;fup_data_limit;fup_data_limit_note;fup_max_down_speed;fup_max_down_speed_note;fup_max_up_speed;fup_max_up_speed_note;ipv4_address;ipv4_address_note;</v>
      </c>
    </row>
    <row r="3" spans="1:2" ht="13.8">
      <c r="A3" s="1" t="s">
        <v>67</v>
      </c>
      <c r="B3" s="1" t="str">
        <f>CONCATENATE('Společné pro služby a kombinace'!A1,'Pevné volání - služby'!A1)</f>
        <v>plan_id;name;available_from;available_from_note;available_to;available_to_note;coverage_id;for_new_customers_only;for_new_customers_only_note;for_students_only;for_students_only_note;for_seniors_only;for_seniors_only_note;for_disabled_only;for_disabled_only_note;for_specific_users_only;for_bundle_only;contract_type;contract_type_note;minimum_top_up;minimum_top_up_note;monthly_charge;monthly_charge_note;term_contract_length;term_contract_length_note;promotion_monthly_charge;promotion_monthly_charge_note;promotion_length;promotion_length_note;deposit;deposit_note;activation_fee;activation_fee_note;servicing_fee;servicing_fee_note;termination_fee;termination_fee_note;possible_fine;possible_fine_note;bonus_reward_count;bonus_reward_count_note;discount_reward_count;discount_reward_count_note;other_reward_count;other_reward_count_note;time_to_activation;time_to_activation_note;time_to_fix_failure;time_to_fix_failure_note;can_be_paused;can_be_paused_note;has_credit_expiration;has_credit_expiration_note;notes;package_ids;technology;technology_note;allows_geographic_number;allows_geographic_number_note;line_count;line_count_note;minutes_free;minutes_free_note;minutes_free_own;minutes_free_own_note;minutes_free_mobile;minutes_free_mobile_note;minutes_free_zone1;minutes_free_zone1_note;minutes_free_zone2;minutes_free_zone2_note;minutes_free_zone3;minutes_free_zone3_note;minutes_billing;minutes_billing_note;minutes_billing_own;minutes_billing_own_note;minutes_billing_mobile;minutes_billing_mobile_note;minutes_billing_zone1;minutes_billing_zone1_note;minutes_billing_zone2;minutes_billing_zone2_note;minutes_billing_zone3;minutes_billing_zone3_note;minutes_price;minutes_price_note;minutes_price_own;minutes_price_own_note;minutes_price_mobile;minutes_price_mobile_note;minutes_price_zone1;minutes_price_zone1_note;minutes_price_zone2;minutes_price_zone2_note;minutes_price_zone3;minutes_price_zone3_note;minutes_price_peak;minutes_price_peak_note;minutes_price_peak_own;minutes_price_peak_own_note;minutes_price_peak_mobile;minutes_price_peak_mobile_note;minutes_price_peak_zone1;minutes_price_peak_zone1_note;minutes_price_peak_zone2;minutes_price_peak_zone2_note;minutes_price_peak_zone3;minutes_price_peak_zone3_note;</v>
      </c>
    </row>
    <row r="4" spans="1:2" ht="13.8">
      <c r="A4" s="1" t="s">
        <v>68</v>
      </c>
      <c r="B4" s="1" t="str">
        <f>CONCATENATE('Společné pro služby a kombinace'!A1,'Mobilní Internet - služby'!A1)</f>
        <v>plan_id;name;available_from;available_from_note;available_to;available_to_note;coverage_id;for_new_customers_only;for_new_customers_only_note;for_students_only;for_students_only_note;for_seniors_only;for_seniors_only_note;for_disabled_only;for_disabled_only_note;for_specific_users_only;for_bundle_only;contract_type;contract_type_note;minimum_top_up;minimum_top_up_note;monthly_charge;monthly_charge_note;term_contract_length;term_contract_length_note;promotion_monthly_charge;promotion_monthly_charge_note;promotion_length;promotion_length_note;deposit;deposit_note;activation_fee;activation_fee_note;servicing_fee;servicing_fee_note;termination_fee;termination_fee_note;possible_fine;possible_fine_note;bonus_reward_count;bonus_reward_count_note;discount_reward_count;discount_reward_count_note;other_reward_count;other_reward_count_note;time_to_activation;time_to_activation_note;time_to_fix_failure;time_to_fix_failure_note;can_be_paused;can_be_paused_note;has_credit_expiration;has_credit_expiration_note;notes;package_ids;technology;technology_note;down_speed_max;down_speed_max_note;up_speed_max;up_speed_max_note;down_speed_advertised;down_speed_advertised_note;up_speed_advertised;up_speed_advertised_note;fup_type;fup_type_note;fup_data_limit;fup_data_limit_note;fup_max_down_speed;fup_max_down_speed_note;fup_max_up_speed;fup_max_up_speed_note;data_free;data_free_note;data_billing;data_billing_note;data_price;data_price_note;sim_replacement_fee;sim_replacement_fee_note;</v>
      </c>
    </row>
    <row r="5" spans="1:2" ht="13.8">
      <c r="A5" s="1" t="s">
        <v>69</v>
      </c>
      <c r="B5" s="1" t="str">
        <f>CONCATENATE('Společné pro služby a kombinace'!A1,'Mobilní volání - služby'!A1)</f>
        <v>plan_id;name;available_from;available_from_note;available_to;available_to_note;coverage_id;for_new_customers_only;for_new_customers_only_note;for_students_only;for_students_only_note;for_seniors_only;for_seniors_only_note;for_disabled_only;for_disabled_only_note;for_specific_users_only;for_bundle_only;contract_type;contract_type_note;minimum_top_up;minimum_top_up_note;monthly_charge;monthly_charge_note;term_contract_length;term_contract_length_note;promotion_monthly_charge;promotion_monthly_charge_note;promotion_length;promotion_length_note;deposit;deposit_note;activation_fee;activation_fee_note;servicing_fee;servicing_fee_note;termination_fee;termination_fee_note;possible_fine;possible_fine_note;bonus_reward_count;bonus_reward_count_note;discount_reward_count;discount_reward_count_note;other_reward_count;other_reward_count_note;time_to_activation;time_to_activation_note;time_to_fix_failure;time_to_fix_failure_note;can_be_paused;can_be_paused_note;has_credit_expiration;has_credit_expiration_note;notes;package_ids;sim_card_count;sim_card_count_note;allows_settings_online;allows_settings_online_note;transfer_to_next_period_minutes;transfer_to_next_period_minutes_note;transfer_to_next_period_sms;transfer_to_next_period_sms_note;allows_sms_online;allows_sms_online_note;allows_dms;allows_dms_note;allows_premium_sms;allows_premium_sms_note;allows_extra_sim_card_for_data;allows_extra_sim_card_for_data_note;technology;technology_note;down_speed_max;down_speed_max_note;up_speed_max;up_speed_max_note;down_speed_advertised;down_speed_advertised_note;up_speed_advertised;up_speed_advertised_note;fup_type;fup_type_note;fup_data_limit;fup_data_limit_note;fup_max_down_speed;fup_max_down_speed_note;fup_max_up_speed;fup_max_up_speed_note;fup_max_up_speed;fup_max_up_speed_note;minutes_free;minutes_free_note;minutes_free_own;minutes_free_own_note;minutes_free_parent;minutes_free_parent_note;minutes_free_mobile;minutes_free_mobile_note;minutes_free_fixed;minutes_free_fixed_note;minutes_free_zone1;minutes_free_zone1_note;minutes_free_zone2;minutes_free_zone2_note;minutes_free_zone3;minutes_free_zone3_note;minutes_billing;minutes_billing_note;minutes_billing_own;minutes_billing_own_note;minutes_billing_parent;minutes_billing_parent_note;minutes_billing_mobile;minutes_billing_mobile_note;minutes_billing_fixed;minutes_billing_fixed_note;minutes_billing_zone1;minutes_billing_zone1_note;minutes_billing_zone2;minutes_billing_zone2_note;minutes_billing_zone3;minutes_billing_zone3_note;minutes_price;minutes_price_note;minutes_price_own;minutes_price_own_note;minutes_price_parent;minutes_price_parent_note;minutes_price_mobile;minutes_price_mobile_note;minutes_price_fixed;minutes_price_fixed_note;minutes_price_zone1;minutes_price_zone1_note;minutes_price_zone2;minutes_price_zone2_note;minutes_price_zone3;minutes_price_zone3_note;minutes_price_peak;minutes_price_peak_note;minutes_price_peak_own;minutes_price_peak_own_note;minutes_price_peak_parent;minutes_price_peak_parent_note;minutes_price_peak_mobile;minutes_price_peak_mobile_note;minutes_price_peak_fixed;minutes_price_peak_fixed_note;minutes_price_peak_zone1;minutes_price_peak_zone1_note;minutes_price_peak_zone2;minutes_price_peak_zone2_note;minutes_price_peak_zone3;minutes_price_peak_zone3_note;sms_free;sms_free_note;sms_free_own;sms_free_own_note;sms_free_parent;sms_free_parent_note;sms_free_mobile;sms_free_mobile_note;sms_free_fixed;sms_free_fixed_note;sms_free_zone1;sms_free_zone1_note;sms_free_zone2;sms_free_zone2_note;sms_free_zone3;sms_free_zone3_note;sms_price;sms_price_note;sms_price_own;sms_price_own_note;sms_price_parent;sms_price_parent_note;sms_price_mobile;sms_price_mobile_note;sms_price_fixed;sms_price_fixed_note;sms_price_zone1;sms_price_zone1_note;sms_price_zone2;sms_price_zone2_note;sms_price_zone3;sms_price_zone3_note;data_free;data_free_note;data_billing;data_billing_note;data_price;data_price_note;sim_replacement_fee;sim_replacement_fee_note;</v>
      </c>
    </row>
    <row r="6" spans="1:2" ht="13.8">
      <c r="A6" s="1" t="s">
        <v>70</v>
      </c>
      <c r="B6" s="1" t="str">
        <f>CONCATENATE('Společné pro služby a kombinace'!A1,'Televize - služby'!A1)</f>
        <v>plan_id;name;available_from;available_from_note;available_to;available_to_note;coverage_id;for_new_customers_only;for_new_customers_only_note;for_students_only;for_students_only_note;for_seniors_only;for_seniors_only_note;for_disabled_only;for_disabled_only_note;for_specific_users_only;for_bundle_only;contract_type;contract_type_note;minimum_top_up;minimum_top_up_note;monthly_charge;monthly_charge_note;term_contract_length;term_contract_length_note;promotion_monthly_charge;promotion_monthly_charge_note;promotion_length;promotion_length_note;deposit;deposit_note;activation_fee;activation_fee_note;servicing_fee;servicing_fee_note;termination_fee;termination_fee_note;possible_fine;possible_fine_note;bonus_reward_count;bonus_reward_count_note;discount_reward_count;discount_reward_count_note;other_reward_count;other_reward_count_note;time_to_activation;time_to_activation_note;time_to_fix_failure;time_to_fix_failure_note;can_be_paused;can_be_paused_note;has_credit_expiration;has_credit_expiration_note;notes;package_ids;technology;technology_note;channel_count_total;channel_count_total_note;channel_list_total;channel_count_hd;channel_count_hd_note;channel_list_hd;channel_count_documentary;channel_count_documentary_note;channel_count_movies;channel_count_movies_note;channel_count_music;channel_count_music_note;channel_count_sports;channel_count_sports_note;channel_count_news;channel_count_news_note;channel_count_radio;channel_count_radio_note;channel_list_radio;allows_timeshift;allows_timeshift_note;allows_vod;allows_vod_note;allows_tv_in_phone;allows_tv_in_phone_note;card_count;card_count_note;upgrade_stb_count;upgrade_stb_count_note;upgrade_stb_price;upgrade_stb_price_note;card_replacement_fee;card_replacement_fee_note;</v>
      </c>
    </row>
    <row r="7" spans="1:2" ht="13.8">
      <c r="A7" s="1" t="s">
        <v>71</v>
      </c>
      <c r="B7" s="1" t="str">
        <f>CONCATENATE('Společné pro služby a kombinace'!A1,'Kombinace služeb'!A1)</f>
        <v>plan_id;name;available_from;available_from_note;available_to;available_to_note;coverage_id;for_new_customers_only;for_new_customers_only_note;for_students_only;for_students_only_note;for_seniors_only;for_seniors_only_note;for_disabled_only;for_disabled_only_note;for_specific_users_only;for_bundle_only;contract_type;contract_type_note;minimum_top_up;minimum_top_up_note;monthly_charge;monthly_charge_note;term_contract_length;term_contract_length_note;promotion_monthly_charge;promotion_monthly_charge_note;promotion_length;promotion_length_note;deposit;deposit_note;activation_fee;activation_fee_note;servicing_fee;servicing_fee_note;termination_fee;termination_fee_note;possible_fine;possible_fine_note;bonus_reward_count;bonus_reward_count_note;discount_reward_count;discount_reward_count_note;other_reward_count;other_reward_count_note;time_to_activation;time_to_activation_note;time_to_fix_failure;time_to_fix_failure_note;can_be_paused;can_be_paused_note;has_credit_expiration;has_credit_expiration_note;notes;package_ids;mobile_voice_plan_ids;mobile_data_plan_ids;fixed_voice_plan_ids;fixed_data_plan_ids;tv_plan_ids;</v>
      </c>
    </row>
    <row r="8" spans="1:2" ht="13.8">
      <c r="A8" s="1" t="s">
        <v>72</v>
      </c>
      <c r="B8" s="1" t="str">
        <f>CONCATENATE('Společné pro balíčky'!A1,'Pevný Internet - balíčky'!A1)</f>
        <v>package_id;name;available_from;available_from_note;available_to;available_to_note;partial_only;partial_only_note;allows_repeating;allows_repeating_note;disallowed_package_ids;disallowed_package_ids_note;price;price_note;fup_data_limit;fup_data_limit_note;fup_max_down_speed;fup_max_down_speed_note;fup_max_up_speed;fup_max_up_speed_note;ipv4_address;ipv4_address_note;</v>
      </c>
    </row>
    <row r="9" spans="1:2" ht="13.8">
      <c r="A9" s="1" t="s">
        <v>73</v>
      </c>
      <c r="B9" s="1" t="str">
        <f>CONCATENATE('Společné pro balíčky'!A1,'Pevné volání - balíčky'!A1)</f>
        <v>package_id;name;available_from;available_from_note;available_to;available_to_note;partial_only;partial_only_note;allows_repeating;allows_repeating_note;disallowed_package_ids;disallowed_package_ids_note;price;price_note;minutes_free;minutes_free_note;minutes_free_own;minutes_free_own_note;minutes_free_mobile;minutes_free_mobile_note;minutes_free_zone1;minutes_free_zone1_note;minutes_free_zone2;minutes_free_zone2_note;minutes_free_zone3;minutes_free_zone3_note;minutes_billing;minutes_billing_note;minutes_billing_own;minutes_billing_own_note;minutes_billing_mobile;minutes_billing_mobile_note;minutes_billing_zone1;minutes_billing_zone1_note;minutes_billing_zone2;minutes_billing_zone2_note;minutes_billing_zone3;minutes_billing_zone3_note;minutes_price;minutes_price_note;minutes_price_own;minutes_price_own_note;minutes_price_mobile;minutes_price_mobile_note;minutes_price_zone1;minutes_price_zone1_note;minutes_price_zone2;minutes_price_zone2_note;minutes_price_zone3;minutes_price_zone3_note;minutes_price_peak;minutes_price_peak_note;minutes_price_peak_own;minutes_price_peak_own_note;minutes_price_peak_mobile;minutes_price_peak_mobile_note;minutes_price_peak_zone1;minutes_price_peak_zone1_note;minutes_price_peak_zone2;minutes_price_peak_zone2_note;minutes_price_peak_zone3;minutes_price_peak_zone3_note;</v>
      </c>
    </row>
    <row r="10" spans="1:2" ht="13.8">
      <c r="A10" s="1" t="s">
        <v>74</v>
      </c>
      <c r="B10" s="1" t="str">
        <f>CONCATENATE('Společné pro balíčky'!A1,'Mobilní Internet - balíčky'!A1)</f>
        <v>package_id;name;available_from;available_from_note;available_to;available_to_note;partial_only;partial_only_note;allows_repeating;allows_repeating_note;disallowed_package_ids;disallowed_package_ids_note;price;price_note;data_free;data_free_note;data_billing;data_billing_note;data_price;data_price_note;</v>
      </c>
    </row>
    <row r="11" spans="1:2" ht="13.8">
      <c r="A11" s="1" t="s">
        <v>75</v>
      </c>
      <c r="B11" s="1" t="str">
        <f>CONCATENATE('Společné pro balíčky'!A1,'Mobilní volání - balíčky'!A1)</f>
        <v>package_id;name;available_from;available_from_note;available_to;available_to_note;partial_only;partial_only_note;allows_repeating;allows_repeating_note;disallowed_package_ids;disallowed_package_ids_note;price;price_note;minutes_free;minutes_free_note;minutes_free_own;minutes_free_own_note;minutes_free_parent;minutes_free_parent_note;minutes_free_mobile;minutes_free_mobile_note;minutes_free_fixed;minutes_free_fixed_note;minutes_free_zone1;minutes_free_zone1_note;minutes_free_zone2;minutes_free_zone2_note;minutes_free_zone3;minutes_free_zone3_note;minutes_billing;minutes_billing_note;minutes_billing_own;minutes_billing_own_note;minutes_billing_parent;minutes_billing_parent_note;minutes_billing_mobile;minutes_billing_mobile_note;minutes_billing_fixed;minutes_billing_fixed_note;minutes_billing_zone1;minutes_billing_zone1_note;minutes_billing_zone2;minutes_billing_zone2_note;minutes_billing_zone3;minutes_billing_zone3_note;minutes_price;minutes_price_note;minutes_price_own;minutes_price_own_note;minutes_price_parent;minutes_price_parent_note;minutes_price_mobile;minutes_price_mobile_note;minutes_price_fixed;minutes_price_fixed_note;minutes_price_zone1;minutes_price_zone1_note;minutes_price_zone2;minutes_price_zone2_note;minutes_price_zone3;minutes_price_zone3_note;minutes_price_peak;minutes_price_peak_note;minutes_price_peak_own;minutes_price_peak_own_note;minutes_price_peak_parent;minutes_price_peak_parent_note;minutes_price_peak_mobile;minutes_price_peak_mobile_note;minutes_price_peak_fixed;minutes_price_peak_fixed_note;minutes_price_peak_zone1;minutes_price_peak_zone1_note;minutes_price_peak_zone2;minutes_price_peak_zone2_note;minutes_price_peak_zone3;minutes_price_peak_zone3_note;sms_free;sms_free_note;sms_free_own;sms_free_own_note;sms_free_parent;sms_free_parent_note;sms_free_mobile;sms_free_mobile_note;sms_free_fixed;sms_free_fixed_note;sms_free_zone1;sms_free_zone1_note;sms_free_zone2;sms_free_zone2_note;sms_free_zone3;sms_free_zone3_note;sms_price;sms_price_note;sms_price_own;sms_price_own_note;sms_price_parent;sms_price_parent_note;sms_price_mobile;sms_price_mobile_note;sms_price_fixed;sms_price_fixed_note;sms_price_zone1;sms_price_zone1_note;sms_price_zone2;sms_price_zone2_note;sms_price_zone3;sms_price_zone3_note;data_free;data_free_note;data_billing;data_billing_note;data_price;data_price_note;</v>
      </c>
    </row>
    <row r="12" spans="1:2" ht="13.8">
      <c r="A12" s="1" t="s">
        <v>76</v>
      </c>
      <c r="B12" s="1" t="str">
        <f>CONCATENATE('Společné pro balíčky'!A1,'Televize - balíčky'!A1)</f>
        <v>package_id;name;available_from;available_from_note;available_to;available_to_note;partial_only;partial_only_note;allows_repeating;allows_repeating_note;disallowed_package_ids;disallowed_package_ids_note;price;price_note;channel_count_total;channel_count_total_note;channel_list_total;channel_count_hd;channel_count_hd_note;channel_list_hd;channel_count_documentary;channel_count_documentary_note;channel_count_movies;channel_count_movies_note;channel_count_music;channel_count_music_note;channel_count_sports;channel_count_sports_note;channel_count_news;channel_count_news_note;channel_count_radio;channel_count_radio_note;channel_list_radio;allows_timeshift;allows_timeshift_note;allows_vod;allows_vod_note;allows_tv_in_phone;allows_tv_in_phone_note;card_count;card_count_note;</v>
      </c>
    </row>
    <row r="13" spans="1:2" ht="13.8">
      <c r="A13" s="1" t="s">
        <v>77</v>
      </c>
      <c r="B13" s="1" t="str">
        <f>'Skupiny dostupnosti'!A1</f>
        <v>coverage_id;name;unlimited;unlimited_note;</v>
      </c>
    </row>
    <row r="14" spans="1:2" ht="13.8">
      <c r="A14" s="1" t="s">
        <v>78</v>
      </c>
      <c r="B14" s="1" t="str">
        <f>'Dostupnost po adresních místech'!A1</f>
        <v>address_id;coverage_ids;</v>
      </c>
    </row>
    <row r="15" spans="1:2" ht="13.8">
      <c r="A15" s="1" t="s">
        <v>79</v>
      </c>
      <c r="B15" s="1" t="str">
        <f>'Dostupnost po ulicích'!A1</f>
        <v>street_id;coverage_ids;</v>
      </c>
    </row>
    <row r="16" spans="1:2" ht="13.8">
      <c r="A16" s="1" t="s">
        <v>80</v>
      </c>
      <c r="B16" s="1" t="str">
        <f>'Dostupnost po obcích'!A1</f>
        <v>city_id;coverage_ids;</v>
      </c>
    </row>
    <row r="20" spans="3:5" ht="13.8">
      <c r="C20" s="1" t="s">
        <v>81</v>
      </c>
      <c r="E20" s="1" t="s">
        <v>82</v>
      </c>
    </row>
    <row r="22" spans="3:5" ht="13.8">
      <c r="C22" s="1" t="s">
        <v>83</v>
      </c>
      <c r="E22" s="1" t="s">
        <v>84</v>
      </c>
    </row>
    <row r="23" spans="3:5" ht="13.8">
      <c r="C23" s="1" t="s">
        <v>85</v>
      </c>
    </row>
    <row r="24" spans="3:5" ht="13.8">
      <c r="C24" s="1" t="s">
        <v>86</v>
      </c>
      <c r="E24" s="1" t="s">
        <v>87</v>
      </c>
    </row>
    <row r="25" spans="3:5" ht="13.8">
      <c r="C25" s="1" t="s">
        <v>88</v>
      </c>
      <c r="E25" s="1" t="s">
        <v>89</v>
      </c>
    </row>
    <row r="26" spans="3:5" ht="13.8">
      <c r="C26" s="1" t="s">
        <v>90</v>
      </c>
    </row>
    <row r="27" spans="3:5" ht="13.8">
      <c r="C27" s="1" t="s">
        <v>91</v>
      </c>
      <c r="E27" s="1" t="s">
        <v>92</v>
      </c>
    </row>
    <row r="29" spans="3:5" ht="13.8">
      <c r="C29" s="1" t="s">
        <v>93</v>
      </c>
      <c r="E29" s="1" t="s">
        <v>94</v>
      </c>
    </row>
    <row r="30" spans="3:5" ht="13.8">
      <c r="C30" s="1" t="s">
        <v>95</v>
      </c>
      <c r="E30" s="1" t="s">
        <v>96</v>
      </c>
    </row>
    <row r="31" spans="3:5" ht="13.8">
      <c r="C31" s="1" t="s">
        <v>97</v>
      </c>
      <c r="E31" s="1" t="s">
        <v>98</v>
      </c>
    </row>
    <row r="32" spans="3:5" ht="13.8">
      <c r="C32" s="1" t="s">
        <v>99</v>
      </c>
      <c r="E32" s="1" t="s">
        <v>100</v>
      </c>
    </row>
    <row r="33" spans="3:5" ht="13.8">
      <c r="C33" s="1" t="s">
        <v>101</v>
      </c>
      <c r="E33" s="1" t="s">
        <v>102</v>
      </c>
    </row>
    <row r="34" spans="3:5" ht="13.8">
      <c r="C34" s="1" t="s">
        <v>103</v>
      </c>
      <c r="E34" s="1" t="s">
        <v>104</v>
      </c>
    </row>
    <row r="35" spans="3:5" ht="13.8">
      <c r="C35" s="1" t="s">
        <v>105</v>
      </c>
      <c r="E35" s="1" t="s">
        <v>106</v>
      </c>
    </row>
    <row r="36" spans="3:5" ht="13.8">
      <c r="E36" s="1" t="s">
        <v>107</v>
      </c>
    </row>
    <row r="37" spans="3:5" ht="13.8">
      <c r="C37" s="1" t="s">
        <v>108</v>
      </c>
    </row>
    <row r="38" spans="3:5" ht="13.8">
      <c r="C38" s="1" t="s">
        <v>109</v>
      </c>
    </row>
    <row r="40" spans="3:5" ht="13.8">
      <c r="C40" s="1" t="s">
        <v>110</v>
      </c>
    </row>
    <row r="41" spans="3:5" ht="13.8">
      <c r="C41" s="1" t="s">
        <v>111</v>
      </c>
    </row>
    <row r="42" spans="3:5" ht="13.8">
      <c r="C42" s="1" t="s">
        <v>112</v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opLeftCell="B1" workbookViewId="0"/>
  </sheetViews>
  <sheetFormatPr defaultRowHeight="15.75" customHeight="1"/>
  <cols>
    <col min="1" max="1" width="23.296875" hidden="1" customWidth="1"/>
    <col min="2" max="2" width="23.296875" customWidth="1"/>
    <col min="3" max="3" width="38.5" customWidth="1"/>
    <col min="4" max="4" width="8.59765625" customWidth="1"/>
    <col min="5" max="5" width="12.19921875" customWidth="1"/>
    <col min="6" max="6" width="23" customWidth="1"/>
    <col min="7" max="10" width="3" customWidth="1"/>
    <col min="11" max="11" width="14.296875" customWidth="1"/>
    <col min="12" max="33" width="64.296875" customWidth="1"/>
    <col min="34" max="1024" width="13.3984375" customWidth="1"/>
  </cols>
  <sheetData>
    <row r="1" spans="1:33" ht="13.8">
      <c r="A1" s="1" t="str">
        <f>_xlfn.TEXTJOIN("",1,A2:A100)</f>
        <v>plan_id;name;available_from;available_from_note;available_to;available_to_note;coverage_id;for_new_customers_only;for_new_customers_only_note;for_students_only;for_students_only_note;for_seniors_only;for_seniors_only_note;for_disabled_only;for_disabled_only_note;for_specific_users_only;for_bundle_only;contract_type;contract_type_note;minimum_top_up;minimum_top_up_note;monthly_charge;monthly_charge_note;term_contract_length;term_contract_length_note;promotion_monthly_charge;promotion_monthly_charge_note;promotion_length;promotion_length_note;deposit;deposit_note;activation_fee;activation_fee_note;servicing_fee;servicing_fee_note;termination_fee;termination_fee_note;possible_fine;possible_fine_note;bonus_reward_count;bonus_reward_count_note;discount_reward_count;discount_reward_count_note;other_reward_count;other_reward_count_note;time_to_activation;time_to_activation_note;time_to_fix_failure;time_to_fix_failure_note;can_be_paused;can_be_paused_note;has_credit_expiration;has_credit_expiration_note;notes;package_ids;</v>
      </c>
      <c r="B1" s="1" t="s">
        <v>113</v>
      </c>
      <c r="C1" s="1" t="s">
        <v>114</v>
      </c>
      <c r="D1" s="1" t="s">
        <v>115</v>
      </c>
      <c r="E1" s="1" t="s">
        <v>116</v>
      </c>
      <c r="F1" s="1" t="s">
        <v>117</v>
      </c>
      <c r="G1" s="1" t="s">
        <v>118</v>
      </c>
      <c r="H1" s="1" t="s">
        <v>119</v>
      </c>
      <c r="I1" s="1" t="s">
        <v>120</v>
      </c>
      <c r="J1" s="1" t="s">
        <v>121</v>
      </c>
      <c r="K1" s="1" t="s">
        <v>122</v>
      </c>
      <c r="L1" s="1" t="s">
        <v>123</v>
      </c>
      <c r="M1" s="2" t="s">
        <v>124</v>
      </c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3.8">
      <c r="A2" s="1" t="str">
        <f t="shared" ref="A2:A37" si="0">IF(F2&lt;&gt;"",F2&amp;";"&amp;IF(J2&lt;&gt;"",F2&amp;"_note;",""),"")</f>
        <v>plan_id;</v>
      </c>
      <c r="B2" s="1" t="s">
        <v>125</v>
      </c>
      <c r="C2" s="1" t="s">
        <v>126</v>
      </c>
      <c r="E2" s="1" t="s">
        <v>22</v>
      </c>
      <c r="F2" s="1" t="s">
        <v>127</v>
      </c>
      <c r="G2" s="1" t="s">
        <v>128</v>
      </c>
      <c r="H2" s="1"/>
      <c r="I2" s="1" t="s">
        <v>129</v>
      </c>
      <c r="J2" s="1"/>
      <c r="K2" s="2" t="s">
        <v>130</v>
      </c>
      <c r="L2" s="2" t="s">
        <v>131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3.8">
      <c r="A3" s="1" t="str">
        <f t="shared" si="0"/>
        <v>name;</v>
      </c>
      <c r="B3" s="1"/>
      <c r="C3" s="1" t="s">
        <v>132</v>
      </c>
      <c r="E3" s="1" t="s">
        <v>22</v>
      </c>
      <c r="F3" s="1" t="s">
        <v>133</v>
      </c>
      <c r="G3" s="1" t="s">
        <v>128</v>
      </c>
      <c r="H3" s="1"/>
      <c r="I3" s="1" t="s">
        <v>129</v>
      </c>
      <c r="J3" s="1"/>
      <c r="K3" s="2" t="s">
        <v>134</v>
      </c>
      <c r="L3" s="1" t="s">
        <v>135</v>
      </c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3.8">
      <c r="A4" s="1" t="str">
        <f t="shared" si="0"/>
        <v>available_from;available_from_note;</v>
      </c>
      <c r="B4" s="1" t="s">
        <v>45</v>
      </c>
      <c r="C4" s="1" t="s">
        <v>46</v>
      </c>
      <c r="E4" s="1" t="s">
        <v>136</v>
      </c>
      <c r="F4" s="1" t="s">
        <v>137</v>
      </c>
      <c r="G4" s="1"/>
      <c r="H4" s="1"/>
      <c r="I4" s="1" t="s">
        <v>129</v>
      </c>
      <c r="J4" s="1" t="s">
        <v>138</v>
      </c>
      <c r="K4" s="2" t="s">
        <v>139</v>
      </c>
      <c r="L4" s="1" t="s">
        <v>140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3.8">
      <c r="A5" s="1" t="str">
        <f t="shared" si="0"/>
        <v>available_to;available_to_note;</v>
      </c>
      <c r="C5" s="1" t="s">
        <v>47</v>
      </c>
      <c r="E5" s="1" t="s">
        <v>136</v>
      </c>
      <c r="F5" s="1" t="s">
        <v>141</v>
      </c>
      <c r="G5" s="1"/>
      <c r="H5" s="1"/>
      <c r="I5" s="1" t="s">
        <v>129</v>
      </c>
      <c r="J5" s="1" t="s">
        <v>138</v>
      </c>
      <c r="K5" s="2" t="s">
        <v>142</v>
      </c>
      <c r="L5" s="1" t="s">
        <v>143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3.8">
      <c r="A6" s="1" t="str">
        <f t="shared" si="0"/>
        <v>coverage_id;</v>
      </c>
      <c r="B6" s="1" t="s">
        <v>144</v>
      </c>
      <c r="C6" s="1" t="s">
        <v>145</v>
      </c>
      <c r="E6" s="1" t="s">
        <v>22</v>
      </c>
      <c r="F6" s="1" t="s">
        <v>146</v>
      </c>
      <c r="H6" s="1"/>
      <c r="I6" s="1" t="s">
        <v>129</v>
      </c>
      <c r="K6" s="1" t="s">
        <v>147</v>
      </c>
      <c r="L6" s="1" t="s">
        <v>148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3.8">
      <c r="A7" s="1" t="str">
        <f t="shared" si="0"/>
        <v>for_new_customers_only;for_new_customers_only_note;</v>
      </c>
      <c r="B7" s="1" t="s">
        <v>149</v>
      </c>
      <c r="C7" s="1" t="s">
        <v>30</v>
      </c>
      <c r="D7" s="1" t="s">
        <v>31</v>
      </c>
      <c r="E7" s="1" t="s">
        <v>32</v>
      </c>
      <c r="F7" s="1" t="s">
        <v>150</v>
      </c>
      <c r="G7" s="1"/>
      <c r="H7" s="1"/>
      <c r="I7" s="1" t="s">
        <v>129</v>
      </c>
      <c r="J7" s="1" t="s">
        <v>138</v>
      </c>
      <c r="K7" s="1">
        <v>0</v>
      </c>
      <c r="L7" s="1"/>
      <c r="M7" s="2" t="s">
        <v>151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3.8">
      <c r="A8" s="1" t="str">
        <f t="shared" si="0"/>
        <v>for_students_only;for_students_only_note;</v>
      </c>
      <c r="C8" s="1" t="s">
        <v>33</v>
      </c>
      <c r="D8" s="1" t="s">
        <v>31</v>
      </c>
      <c r="E8" s="1" t="s">
        <v>32</v>
      </c>
      <c r="F8" s="1" t="s">
        <v>152</v>
      </c>
      <c r="G8" s="1"/>
      <c r="H8" s="1"/>
      <c r="I8" s="1" t="s">
        <v>129</v>
      </c>
      <c r="J8" s="1" t="s">
        <v>138</v>
      </c>
      <c r="K8" s="1">
        <v>0</v>
      </c>
      <c r="L8" s="1"/>
      <c r="M8" s="2" t="s">
        <v>153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3.8">
      <c r="A9" s="1" t="str">
        <f t="shared" si="0"/>
        <v>for_seniors_only;for_seniors_only_note;</v>
      </c>
      <c r="C9" s="1" t="s">
        <v>34</v>
      </c>
      <c r="D9" s="1" t="s">
        <v>31</v>
      </c>
      <c r="E9" s="1" t="s">
        <v>32</v>
      </c>
      <c r="F9" s="1" t="s">
        <v>154</v>
      </c>
      <c r="G9" s="1"/>
      <c r="H9" s="1"/>
      <c r="I9" s="1" t="s">
        <v>129</v>
      </c>
      <c r="J9" s="1" t="s">
        <v>138</v>
      </c>
      <c r="K9" s="1">
        <v>0</v>
      </c>
      <c r="L9" s="1"/>
      <c r="M9" s="2" t="s">
        <v>155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3.8">
      <c r="A10" s="1" t="str">
        <f t="shared" si="0"/>
        <v>for_disabled_only;for_disabled_only_note;</v>
      </c>
      <c r="C10" s="1" t="s">
        <v>35</v>
      </c>
      <c r="D10" s="1" t="s">
        <v>31</v>
      </c>
      <c r="E10" s="1" t="s">
        <v>32</v>
      </c>
      <c r="F10" s="1" t="s">
        <v>156</v>
      </c>
      <c r="G10" s="1"/>
      <c r="H10" s="1"/>
      <c r="I10" s="1" t="s">
        <v>129</v>
      </c>
      <c r="J10" s="1" t="s">
        <v>138</v>
      </c>
      <c r="K10" s="1">
        <v>0</v>
      </c>
      <c r="L10" s="1"/>
      <c r="M10" s="2" t="s">
        <v>157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3.8">
      <c r="A11" s="1" t="str">
        <f t="shared" si="0"/>
        <v>for_specific_users_only;</v>
      </c>
      <c r="C11" s="1" t="s">
        <v>158</v>
      </c>
      <c r="E11" s="1" t="s">
        <v>22</v>
      </c>
      <c r="F11" s="1" t="s">
        <v>159</v>
      </c>
      <c r="G11" s="1"/>
      <c r="H11" s="1"/>
      <c r="I11" s="1" t="s">
        <v>129</v>
      </c>
      <c r="K11" s="1"/>
      <c r="L11" s="1" t="s">
        <v>160</v>
      </c>
      <c r="M11" s="2" t="s">
        <v>161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3.8">
      <c r="A12" s="1" t="str">
        <f t="shared" si="0"/>
        <v>for_bundle_only;</v>
      </c>
      <c r="B12" s="1" t="s">
        <v>162</v>
      </c>
      <c r="C12" s="1" t="s">
        <v>163</v>
      </c>
      <c r="D12" s="1" t="s">
        <v>31</v>
      </c>
      <c r="E12" s="1" t="s">
        <v>32</v>
      </c>
      <c r="F12" s="1" t="s">
        <v>164</v>
      </c>
      <c r="G12" s="1" t="s">
        <v>128</v>
      </c>
      <c r="I12" s="1" t="s">
        <v>129</v>
      </c>
      <c r="K12" s="1">
        <v>0</v>
      </c>
      <c r="L12" s="1" t="s">
        <v>165</v>
      </c>
    </row>
    <row r="13" spans="1:33" ht="13.8">
      <c r="A13" s="1" t="str">
        <f t="shared" si="0"/>
        <v>contract_type;contract_type_note;</v>
      </c>
      <c r="C13" s="1" t="s">
        <v>166</v>
      </c>
      <c r="D13" s="1" t="s">
        <v>27</v>
      </c>
      <c r="E13" s="1" t="s">
        <v>167</v>
      </c>
      <c r="F13" s="1" t="s">
        <v>168</v>
      </c>
      <c r="G13" s="1" t="s">
        <v>128</v>
      </c>
      <c r="I13" s="1" t="s">
        <v>129</v>
      </c>
      <c r="J13" s="1" t="s">
        <v>138</v>
      </c>
      <c r="K13" s="1" t="s">
        <v>169</v>
      </c>
      <c r="M13" s="2" t="s">
        <v>170</v>
      </c>
    </row>
    <row r="14" spans="1:33" ht="13.8">
      <c r="A14" s="1" t="str">
        <f t="shared" si="0"/>
        <v>minimum_top_up;minimum_top_up_note;</v>
      </c>
      <c r="C14" s="1" t="s">
        <v>171</v>
      </c>
      <c r="D14" s="1" t="s">
        <v>172</v>
      </c>
      <c r="E14" s="1" t="s">
        <v>173</v>
      </c>
      <c r="F14" s="1" t="s">
        <v>174</v>
      </c>
      <c r="G14" s="1" t="s">
        <v>128</v>
      </c>
      <c r="H14" s="1" t="s">
        <v>175</v>
      </c>
      <c r="I14" s="1" t="s">
        <v>129</v>
      </c>
      <c r="J14" s="1" t="s">
        <v>138</v>
      </c>
      <c r="K14" s="1">
        <v>1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3.8">
      <c r="A15" s="1" t="str">
        <f t="shared" si="0"/>
        <v>monthly_charge;monthly_charge_note;</v>
      </c>
      <c r="C15" s="1" t="s">
        <v>176</v>
      </c>
      <c r="D15" s="1" t="s">
        <v>172</v>
      </c>
      <c r="E15" s="1" t="s">
        <v>173</v>
      </c>
      <c r="F15" s="1" t="s">
        <v>177</v>
      </c>
      <c r="G15" s="1" t="s">
        <v>128</v>
      </c>
      <c r="H15" s="1" t="s">
        <v>175</v>
      </c>
      <c r="I15" s="1" t="s">
        <v>129</v>
      </c>
      <c r="J15" s="1" t="s">
        <v>138</v>
      </c>
      <c r="K15" s="1">
        <v>499</v>
      </c>
      <c r="L15" s="1" t="s">
        <v>178</v>
      </c>
      <c r="M15" s="2" t="s">
        <v>179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3.8">
      <c r="A16" s="1" t="str">
        <f t="shared" si="0"/>
        <v>term_contract_length;term_contract_length_note;</v>
      </c>
      <c r="B16" s="1"/>
      <c r="C16" s="1" t="s">
        <v>180</v>
      </c>
      <c r="D16" s="1" t="s">
        <v>181</v>
      </c>
      <c r="E16" s="1" t="s">
        <v>3</v>
      </c>
      <c r="F16" s="1" t="s">
        <v>182</v>
      </c>
      <c r="G16" s="1" t="s">
        <v>128</v>
      </c>
      <c r="H16" s="1" t="s">
        <v>175</v>
      </c>
      <c r="I16" s="1" t="s">
        <v>129</v>
      </c>
      <c r="J16" s="1" t="s">
        <v>138</v>
      </c>
      <c r="K16" s="1">
        <v>0</v>
      </c>
      <c r="M16" s="2" t="s">
        <v>183</v>
      </c>
    </row>
    <row r="17" spans="1:33" ht="13.8">
      <c r="A17" s="1" t="str">
        <f t="shared" si="0"/>
        <v>promotion_monthly_charge;promotion_monthly_charge_note;</v>
      </c>
      <c r="B17" s="1"/>
      <c r="C17" s="1" t="s">
        <v>184</v>
      </c>
      <c r="D17" s="1" t="s">
        <v>172</v>
      </c>
      <c r="E17" s="1" t="s">
        <v>173</v>
      </c>
      <c r="F17" s="1" t="s">
        <v>185</v>
      </c>
      <c r="G17" s="1"/>
      <c r="H17" s="1" t="s">
        <v>175</v>
      </c>
      <c r="I17" s="1" t="s">
        <v>129</v>
      </c>
      <c r="J17" s="1" t="s">
        <v>138</v>
      </c>
      <c r="K17" s="1">
        <v>349</v>
      </c>
      <c r="M17" s="2" t="s">
        <v>186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3.8">
      <c r="A18" s="1" t="str">
        <f t="shared" si="0"/>
        <v>promotion_length;promotion_length_note;</v>
      </c>
      <c r="B18" s="1"/>
      <c r="C18" s="1" t="s">
        <v>187</v>
      </c>
      <c r="D18" s="1" t="s">
        <v>181</v>
      </c>
      <c r="E18" s="1" t="s">
        <v>3</v>
      </c>
      <c r="F18" s="1" t="s">
        <v>188</v>
      </c>
      <c r="G18" s="1"/>
      <c r="H18" s="1" t="s">
        <v>189</v>
      </c>
      <c r="I18" s="1" t="s">
        <v>129</v>
      </c>
      <c r="J18" s="1" t="s">
        <v>138</v>
      </c>
      <c r="K18" s="1">
        <v>3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3.8">
      <c r="A19" s="1" t="str">
        <f t="shared" si="0"/>
        <v>deposit;deposit_note;</v>
      </c>
      <c r="B19" s="1" t="s">
        <v>190</v>
      </c>
      <c r="C19" s="1" t="s">
        <v>191</v>
      </c>
      <c r="D19" s="1" t="s">
        <v>172</v>
      </c>
      <c r="E19" s="1" t="s">
        <v>173</v>
      </c>
      <c r="F19" s="1" t="s">
        <v>192</v>
      </c>
      <c r="G19" s="2" t="s">
        <v>128</v>
      </c>
      <c r="H19" s="1" t="s">
        <v>175</v>
      </c>
      <c r="I19" s="1" t="s">
        <v>129</v>
      </c>
      <c r="J19" s="1" t="s">
        <v>138</v>
      </c>
      <c r="K19" s="1">
        <v>0</v>
      </c>
      <c r="L19" s="1"/>
      <c r="M19" s="2" t="s">
        <v>193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3.8">
      <c r="A20" s="1" t="str">
        <f t="shared" si="0"/>
        <v>activation_fee;activation_fee_note;</v>
      </c>
      <c r="C20" s="1" t="s">
        <v>194</v>
      </c>
      <c r="D20" s="1" t="s">
        <v>172</v>
      </c>
      <c r="E20" s="1" t="s">
        <v>173</v>
      </c>
      <c r="F20" s="1" t="s">
        <v>195</v>
      </c>
      <c r="G20" s="2" t="s">
        <v>128</v>
      </c>
      <c r="H20" s="1" t="s">
        <v>175</v>
      </c>
      <c r="I20" s="1" t="s">
        <v>129</v>
      </c>
      <c r="J20" s="1" t="s">
        <v>138</v>
      </c>
      <c r="K20" s="1">
        <v>0</v>
      </c>
      <c r="L20" s="1"/>
      <c r="M20" s="2" t="s">
        <v>193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3.8">
      <c r="A21" s="1" t="str">
        <f t="shared" si="0"/>
        <v>servicing_fee;servicing_fee_note;</v>
      </c>
      <c r="C21" s="1" t="s">
        <v>196</v>
      </c>
      <c r="D21" s="1" t="s">
        <v>172</v>
      </c>
      <c r="E21" s="1" t="s">
        <v>173</v>
      </c>
      <c r="F21" s="1" t="s">
        <v>197</v>
      </c>
      <c r="H21" s="1" t="s">
        <v>175</v>
      </c>
      <c r="I21" s="1" t="s">
        <v>129</v>
      </c>
      <c r="J21" s="1" t="s">
        <v>138</v>
      </c>
      <c r="K21" s="1">
        <v>400</v>
      </c>
      <c r="L21" s="1"/>
      <c r="M21" s="2" t="s">
        <v>193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3.8">
      <c r="A22" s="1" t="str">
        <f t="shared" si="0"/>
        <v>termination_fee;termination_fee_note;</v>
      </c>
      <c r="C22" s="1" t="s">
        <v>198</v>
      </c>
      <c r="D22" s="1" t="s">
        <v>172</v>
      </c>
      <c r="E22" s="1" t="s">
        <v>173</v>
      </c>
      <c r="F22" s="1" t="s">
        <v>199</v>
      </c>
      <c r="G22" s="2" t="s">
        <v>128</v>
      </c>
      <c r="H22" s="1" t="s">
        <v>175</v>
      </c>
      <c r="I22" s="1" t="s">
        <v>129</v>
      </c>
      <c r="J22" s="1" t="s">
        <v>138</v>
      </c>
      <c r="K22" s="1">
        <v>0</v>
      </c>
      <c r="M22" s="2" t="s">
        <v>193</v>
      </c>
    </row>
    <row r="23" spans="1:33" ht="13.8">
      <c r="A23" s="1" t="str">
        <f t="shared" si="0"/>
        <v>possible_fine;possible_fine_note;</v>
      </c>
      <c r="B23" s="1"/>
      <c r="C23" s="1" t="s">
        <v>200</v>
      </c>
      <c r="D23" s="1" t="s">
        <v>172</v>
      </c>
      <c r="E23" s="1" t="s">
        <v>173</v>
      </c>
      <c r="F23" s="1" t="s">
        <v>201</v>
      </c>
      <c r="G23" s="2" t="s">
        <v>128</v>
      </c>
      <c r="H23" s="1" t="s">
        <v>175</v>
      </c>
      <c r="I23" s="1" t="s">
        <v>129</v>
      </c>
      <c r="J23" s="1" t="s">
        <v>138</v>
      </c>
      <c r="K23" s="1">
        <v>0</v>
      </c>
      <c r="L23" s="1" t="s">
        <v>202</v>
      </c>
      <c r="M23" s="2" t="s">
        <v>193</v>
      </c>
    </row>
    <row r="24" spans="1:33" ht="13.8">
      <c r="A24" s="1" t="str">
        <f t="shared" si="0"/>
        <v>bonus_reward_count;bonus_reward_count_note;</v>
      </c>
      <c r="B24" s="1" t="s">
        <v>203</v>
      </c>
      <c r="C24" s="1" t="s">
        <v>204</v>
      </c>
      <c r="D24" s="1"/>
      <c r="E24" s="1" t="s">
        <v>3</v>
      </c>
      <c r="F24" s="2" t="s">
        <v>205</v>
      </c>
      <c r="G24" s="1"/>
      <c r="H24" s="1" t="s">
        <v>189</v>
      </c>
      <c r="I24" s="1" t="s">
        <v>129</v>
      </c>
      <c r="J24" s="1" t="s">
        <v>138</v>
      </c>
      <c r="K24" s="1">
        <v>5</v>
      </c>
      <c r="L24" s="1" t="s">
        <v>206</v>
      </c>
      <c r="M24" s="2" t="s">
        <v>207</v>
      </c>
    </row>
    <row r="25" spans="1:33" ht="13.8">
      <c r="A25" s="1" t="str">
        <f t="shared" si="0"/>
        <v>discount_reward_count;discount_reward_count_note;</v>
      </c>
      <c r="B25" s="1"/>
      <c r="C25" s="1" t="s">
        <v>208</v>
      </c>
      <c r="D25" s="1"/>
      <c r="E25" s="1" t="s">
        <v>3</v>
      </c>
      <c r="F25" s="2" t="s">
        <v>209</v>
      </c>
      <c r="G25" s="1"/>
      <c r="H25" s="1" t="s">
        <v>189</v>
      </c>
      <c r="I25" s="1" t="s">
        <v>129</v>
      </c>
      <c r="J25" s="1" t="s">
        <v>138</v>
      </c>
      <c r="K25" s="1">
        <v>0</v>
      </c>
      <c r="L25" s="1" t="s">
        <v>210</v>
      </c>
      <c r="M25" s="2" t="s">
        <v>211</v>
      </c>
    </row>
    <row r="26" spans="1:33" ht="13.8">
      <c r="A26" s="1" t="str">
        <f t="shared" si="0"/>
        <v>other_reward_count;other_reward_count_note;</v>
      </c>
      <c r="B26" s="1"/>
      <c r="C26" s="1" t="s">
        <v>212</v>
      </c>
      <c r="D26" s="1"/>
      <c r="E26" s="1" t="s">
        <v>3</v>
      </c>
      <c r="F26" s="2" t="s">
        <v>213</v>
      </c>
      <c r="G26" s="1"/>
      <c r="H26" s="1" t="s">
        <v>189</v>
      </c>
      <c r="I26" s="1" t="s">
        <v>129</v>
      </c>
      <c r="J26" s="1" t="s">
        <v>138</v>
      </c>
      <c r="K26" s="1">
        <v>0</v>
      </c>
      <c r="L26" s="1" t="s">
        <v>214</v>
      </c>
      <c r="M26" s="2" t="s">
        <v>215</v>
      </c>
    </row>
    <row r="27" spans="1:33" ht="13.8">
      <c r="A27" s="1" t="str">
        <f t="shared" si="0"/>
        <v/>
      </c>
      <c r="B27" s="1"/>
      <c r="D27" s="1"/>
      <c r="E27" s="1"/>
      <c r="F27" s="1"/>
      <c r="G27" s="1"/>
      <c r="H27" s="1"/>
      <c r="I27" s="1" t="s">
        <v>129</v>
      </c>
      <c r="J27" s="1"/>
    </row>
    <row r="28" spans="1:33" ht="13.8">
      <c r="A28" s="1" t="str">
        <f t="shared" si="0"/>
        <v>time_to_activation;time_to_activation_note;</v>
      </c>
      <c r="B28" s="1" t="s">
        <v>216</v>
      </c>
      <c r="C28" s="2" t="s">
        <v>217</v>
      </c>
      <c r="D28" s="2" t="s">
        <v>218</v>
      </c>
      <c r="E28" s="2" t="s">
        <v>173</v>
      </c>
      <c r="F28" s="1" t="s">
        <v>219</v>
      </c>
      <c r="G28" s="1"/>
      <c r="H28" s="1" t="s">
        <v>175</v>
      </c>
      <c r="I28" s="1" t="s">
        <v>129</v>
      </c>
      <c r="J28" s="1" t="s">
        <v>138</v>
      </c>
      <c r="K28" s="2">
        <v>2</v>
      </c>
      <c r="L28" s="1" t="s">
        <v>220</v>
      </c>
      <c r="M28" s="2" t="s">
        <v>221</v>
      </c>
    </row>
    <row r="29" spans="1:33" ht="13.8">
      <c r="A29" s="1" t="str">
        <f t="shared" si="0"/>
        <v>time_to_fix_failure;time_to_fix_failure_note;</v>
      </c>
      <c r="C29" s="2" t="s">
        <v>222</v>
      </c>
      <c r="D29" s="1" t="s">
        <v>223</v>
      </c>
      <c r="E29" s="1" t="s">
        <v>3</v>
      </c>
      <c r="F29" s="1" t="s">
        <v>224</v>
      </c>
      <c r="G29" s="1"/>
      <c r="H29" s="1" t="s">
        <v>175</v>
      </c>
      <c r="I29" s="1" t="s">
        <v>129</v>
      </c>
      <c r="J29" s="1" t="s">
        <v>138</v>
      </c>
      <c r="K29" s="1">
        <v>24</v>
      </c>
      <c r="L29" s="1" t="s">
        <v>220</v>
      </c>
      <c r="M29" s="2" t="s">
        <v>221</v>
      </c>
    </row>
    <row r="30" spans="1:33" ht="13.8">
      <c r="A30" s="1" t="str">
        <f t="shared" si="0"/>
        <v>can_be_paused;can_be_paused_note;</v>
      </c>
      <c r="B30" s="1"/>
      <c r="C30" s="1" t="s">
        <v>225</v>
      </c>
      <c r="D30" s="1" t="s">
        <v>31</v>
      </c>
      <c r="E30" s="1" t="s">
        <v>32</v>
      </c>
      <c r="F30" s="1" t="s">
        <v>226</v>
      </c>
      <c r="H30" s="1" t="s">
        <v>189</v>
      </c>
      <c r="I30" s="1" t="s">
        <v>129</v>
      </c>
      <c r="J30" s="1" t="s">
        <v>138</v>
      </c>
      <c r="K30" s="1">
        <v>0</v>
      </c>
      <c r="L30" s="1" t="s">
        <v>227</v>
      </c>
    </row>
    <row r="31" spans="1:33" ht="13.8">
      <c r="A31" s="1" t="str">
        <f t="shared" si="0"/>
        <v>has_credit_expiration;has_credit_expiration_note;</v>
      </c>
      <c r="B31" s="1"/>
      <c r="C31" s="1" t="s">
        <v>228</v>
      </c>
      <c r="D31" s="1" t="s">
        <v>31</v>
      </c>
      <c r="E31" s="1" t="s">
        <v>32</v>
      </c>
      <c r="F31" s="1" t="s">
        <v>229</v>
      </c>
      <c r="G31" s="1" t="s">
        <v>128</v>
      </c>
      <c r="H31" s="1" t="s">
        <v>175</v>
      </c>
      <c r="I31" s="1" t="s">
        <v>129</v>
      </c>
      <c r="J31" s="1" t="s">
        <v>138</v>
      </c>
      <c r="K31" s="1">
        <v>1</v>
      </c>
      <c r="M31" s="2" t="s">
        <v>230</v>
      </c>
    </row>
    <row r="32" spans="1:33" ht="13.8">
      <c r="A32" s="1" t="str">
        <f t="shared" si="0"/>
        <v/>
      </c>
      <c r="B32" s="1"/>
      <c r="C32" s="1"/>
      <c r="E32" s="1"/>
    </row>
    <row r="33" spans="1:11" ht="13.8">
      <c r="A33" s="1" t="str">
        <f t="shared" si="0"/>
        <v>notes;</v>
      </c>
      <c r="B33" s="1" t="s">
        <v>231</v>
      </c>
      <c r="C33" s="1" t="s">
        <v>232</v>
      </c>
      <c r="E33" s="1" t="s">
        <v>22</v>
      </c>
      <c r="F33" s="1" t="s">
        <v>233</v>
      </c>
      <c r="I33" s="1" t="s">
        <v>129</v>
      </c>
    </row>
    <row r="34" spans="1:11" ht="13.8">
      <c r="A34" s="1" t="str">
        <f t="shared" si="0"/>
        <v/>
      </c>
    </row>
    <row r="35" spans="1:11" ht="13.8">
      <c r="A35" s="1" t="str">
        <f t="shared" si="0"/>
        <v>package_ids;</v>
      </c>
      <c r="B35" s="1" t="s">
        <v>234</v>
      </c>
      <c r="C35" s="1" t="s">
        <v>235</v>
      </c>
      <c r="E35" s="1" t="s">
        <v>22</v>
      </c>
      <c r="F35" s="1" t="s">
        <v>236</v>
      </c>
      <c r="I35" s="1" t="s">
        <v>129</v>
      </c>
      <c r="K35" s="1" t="s">
        <v>237</v>
      </c>
    </row>
    <row r="36" spans="1:11" ht="13.8">
      <c r="A36" s="1" t="str">
        <f t="shared" si="0"/>
        <v/>
      </c>
    </row>
    <row r="37" spans="1:11" ht="13.8">
      <c r="A37" s="1" t="str">
        <f t="shared" si="0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opLeftCell="B1" workbookViewId="0"/>
  </sheetViews>
  <sheetFormatPr defaultRowHeight="15.75" customHeight="1"/>
  <cols>
    <col min="1" max="1" width="23.296875" hidden="1" customWidth="1"/>
    <col min="2" max="2" width="28.59765625" customWidth="1"/>
    <col min="3" max="3" width="41.09765625" customWidth="1"/>
    <col min="4" max="4" width="18" customWidth="1"/>
    <col min="5" max="5" width="9.796875" customWidth="1"/>
    <col min="6" max="6" width="26.19921875" customWidth="1"/>
    <col min="7" max="8" width="3.296875" customWidth="1"/>
    <col min="9" max="9" width="4.8984375" customWidth="1"/>
    <col min="10" max="10" width="5" customWidth="1"/>
    <col min="11" max="11" width="11.5" customWidth="1"/>
    <col min="12" max="12" width="13.19921875" customWidth="1"/>
    <col min="13" max="18" width="11.5" customWidth="1"/>
    <col min="19" max="19" width="41" customWidth="1"/>
    <col min="20" max="1024" width="13.3984375" customWidth="1"/>
  </cols>
  <sheetData>
    <row r="1" spans="1:28" ht="13.8">
      <c r="A1" s="2" t="str">
        <f>_xlfn.TEXTJOIN("",1,A2:A107)</f>
        <v>sim_card_count;sim_card_count_note;allows_settings_online;allows_settings_online_note;transfer_to_next_period_minutes;transfer_to_next_period_minutes_note;transfer_to_next_period_sms;transfer_to_next_period_sms_note;allows_sms_online;allows_sms_online_note;allows_dms;allows_dms_note;allows_premium_sms;allows_premium_sms_note;allows_extra_sim_card_for_data;allows_extra_sim_card_for_data_note;technology;technology_note;down_speed_max;down_speed_max_note;up_speed_max;up_speed_max_note;down_speed_advertised;down_speed_advertised_note;up_speed_advertised;up_speed_advertised_note;fup_type;fup_type_note;fup_data_limit;fup_data_limit_note;fup_max_down_speed;fup_max_down_speed_note;fup_max_up_speed;fup_max_up_speed_note;fup_max_up_speed;fup_max_up_speed_note;minutes_free;minutes_free_note;minutes_free_own;minutes_free_own_note;minutes_free_parent;minutes_free_parent_note;minutes_free_mobile;minutes_free_mobile_note;minutes_free_fixed;minutes_free_fixed_note;minutes_free_zone1;minutes_free_zone1_note;minutes_free_zone2;minutes_free_zone2_note;minutes_free_zone3;minutes_free_zone3_note;minutes_billing;minutes_billing_note;minutes_billing_own;minutes_billing_own_note;minutes_billing_parent;minutes_billing_parent_note;minutes_billing_mobile;minutes_billing_mobile_note;minutes_billing_fixed;minutes_billing_fixed_note;minutes_billing_zone1;minutes_billing_zone1_note;minutes_billing_zone2;minutes_billing_zone2_note;minutes_billing_zone3;minutes_billing_zone3_note;minutes_price;minutes_price_note;minutes_price_own;minutes_price_own_note;minutes_price_parent;minutes_price_parent_note;minutes_price_mobile;minutes_price_mobile_note;minutes_price_fixed;minutes_price_fixed_note;minutes_price_zone1;minutes_price_zone1_note;minutes_price_zone2;minutes_price_zone2_note;minutes_price_zone3;minutes_price_zone3_note;minutes_price_peak;minutes_price_peak_note;minutes_price_peak_own;minutes_price_peak_own_note;minutes_price_peak_parent;minutes_price_peak_parent_note;minutes_price_peak_mobile;minutes_price_peak_mobile_note;minutes_price_peak_fixed;minutes_price_peak_fixed_note;minutes_price_peak_zone1;minutes_price_peak_zone1_note;minutes_price_peak_zone2;minutes_price_peak_zone2_note;minutes_price_peak_zone3;minutes_price_peak_zone3_note;sms_free;sms_free_note;sms_free_own;sms_free_own_note;sms_free_parent;sms_free_parent_note;sms_free_mobile;sms_free_mobile_note;sms_free_fixed;sms_free_fixed_note;sms_free_zone1;sms_free_zone1_note;sms_free_zone2;sms_free_zone2_note;sms_free_zone3;sms_free_zone3_note;sms_price;sms_price_note;sms_price_own;sms_price_own_note;sms_price_parent;sms_price_parent_note;sms_price_mobile;sms_price_mobile_note;sms_price_fixed;sms_price_fixed_note;sms_price_zone1;sms_price_zone1_note;sms_price_zone2;sms_price_zone2_note;sms_price_zone3;sms_price_zone3_note;data_free;data_free_note;data_billing;data_billing_note;data_price;data_price_note;sim_replacement_fee;sim_replacement_fee_note;</v>
      </c>
      <c r="B1" s="2"/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120</v>
      </c>
      <c r="J1" s="2" t="s">
        <v>121</v>
      </c>
      <c r="K1" s="2" t="s">
        <v>122</v>
      </c>
      <c r="L1" s="2" t="s">
        <v>123</v>
      </c>
      <c r="M1" s="2" t="s">
        <v>124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3.8">
      <c r="A2" s="1" t="str">
        <f t="shared" ref="A2:A18" si="0">IF(F2&lt;&gt;"",F2&amp;";"&amp;IF(J2&lt;&gt;"",F2&amp;"_note;",""),"")</f>
        <v>sim_card_count;sim_card_count_note;</v>
      </c>
      <c r="B2" s="2" t="s">
        <v>238</v>
      </c>
      <c r="C2" s="2" t="s">
        <v>29</v>
      </c>
      <c r="E2" s="2" t="s">
        <v>3</v>
      </c>
      <c r="F2" s="2" t="s">
        <v>239</v>
      </c>
      <c r="G2" s="2" t="s">
        <v>128</v>
      </c>
      <c r="H2" s="2" t="s">
        <v>189</v>
      </c>
      <c r="I2" s="2" t="s">
        <v>240</v>
      </c>
      <c r="J2" s="2" t="s">
        <v>138</v>
      </c>
      <c r="K2" s="2">
        <v>1</v>
      </c>
    </row>
    <row r="3" spans="1:28" ht="13.8">
      <c r="A3" s="1" t="str">
        <f t="shared" si="0"/>
        <v>allows_settings_online;allows_settings_online_note;</v>
      </c>
      <c r="C3" s="2" t="s">
        <v>241</v>
      </c>
      <c r="D3" s="2" t="s">
        <v>31</v>
      </c>
      <c r="E3" s="2" t="s">
        <v>32</v>
      </c>
      <c r="F3" s="2" t="s">
        <v>242</v>
      </c>
      <c r="G3" s="2" t="s">
        <v>128</v>
      </c>
      <c r="H3" s="2" t="s">
        <v>189</v>
      </c>
      <c r="I3" s="2" t="s">
        <v>240</v>
      </c>
      <c r="J3" s="2" t="s">
        <v>138</v>
      </c>
      <c r="K3" s="2">
        <v>1</v>
      </c>
    </row>
    <row r="4" spans="1:28" ht="13.8">
      <c r="A4" s="1" t="str">
        <f t="shared" si="0"/>
        <v>transfer_to_next_period_minutes;transfer_to_next_period_minutes_note;</v>
      </c>
      <c r="B4" s="2" t="s">
        <v>243</v>
      </c>
      <c r="C4" s="2" t="s">
        <v>244</v>
      </c>
      <c r="D4" s="2" t="s">
        <v>31</v>
      </c>
      <c r="E4" s="2" t="s">
        <v>32</v>
      </c>
      <c r="F4" s="2" t="s">
        <v>245</v>
      </c>
      <c r="G4" s="2" t="s">
        <v>128</v>
      </c>
      <c r="H4" s="2" t="s">
        <v>189</v>
      </c>
      <c r="I4" s="2" t="s">
        <v>240</v>
      </c>
      <c r="J4" s="2" t="s">
        <v>138</v>
      </c>
      <c r="K4" s="2">
        <v>0</v>
      </c>
    </row>
    <row r="5" spans="1:28" ht="13.8">
      <c r="A5" s="1" t="str">
        <f t="shared" si="0"/>
        <v>transfer_to_next_period_sms;transfer_to_next_period_sms_note;</v>
      </c>
      <c r="C5" s="2" t="s">
        <v>246</v>
      </c>
      <c r="D5" s="2" t="s">
        <v>31</v>
      </c>
      <c r="E5" s="2" t="s">
        <v>32</v>
      </c>
      <c r="F5" s="2" t="s">
        <v>247</v>
      </c>
      <c r="G5" s="2" t="s">
        <v>128</v>
      </c>
      <c r="H5" s="2" t="s">
        <v>189</v>
      </c>
      <c r="I5" s="2" t="s">
        <v>240</v>
      </c>
      <c r="J5" s="2" t="s">
        <v>138</v>
      </c>
      <c r="K5" s="2">
        <v>0</v>
      </c>
    </row>
    <row r="6" spans="1:28" ht="13.8">
      <c r="A6" s="1" t="str">
        <f t="shared" si="0"/>
        <v>allows_sms_online;allows_sms_online_note;</v>
      </c>
      <c r="B6" s="2" t="s">
        <v>248</v>
      </c>
      <c r="C6" s="2" t="s">
        <v>249</v>
      </c>
      <c r="D6" s="2" t="s">
        <v>31</v>
      </c>
      <c r="E6" s="2" t="s">
        <v>32</v>
      </c>
      <c r="F6" s="2" t="s">
        <v>250</v>
      </c>
      <c r="G6" s="2" t="s">
        <v>128</v>
      </c>
      <c r="H6" s="2" t="s">
        <v>189</v>
      </c>
      <c r="I6" s="2" t="s">
        <v>240</v>
      </c>
      <c r="J6" s="2" t="s">
        <v>138</v>
      </c>
      <c r="K6" s="2">
        <v>1</v>
      </c>
    </row>
    <row r="7" spans="1:28" ht="13.8">
      <c r="A7" s="1" t="str">
        <f t="shared" si="0"/>
        <v>allows_dms;allows_dms_note;</v>
      </c>
      <c r="C7" s="2" t="s">
        <v>251</v>
      </c>
      <c r="D7" s="2" t="s">
        <v>31</v>
      </c>
      <c r="E7" s="2" t="s">
        <v>32</v>
      </c>
      <c r="F7" s="2" t="s">
        <v>252</v>
      </c>
      <c r="G7" s="2" t="s">
        <v>128</v>
      </c>
      <c r="H7" s="2" t="s">
        <v>189</v>
      </c>
      <c r="I7" s="2" t="s">
        <v>240</v>
      </c>
      <c r="J7" s="2" t="s">
        <v>138</v>
      </c>
      <c r="K7" s="2">
        <v>1</v>
      </c>
    </row>
    <row r="8" spans="1:28" ht="13.8">
      <c r="A8" s="1" t="str">
        <f t="shared" si="0"/>
        <v>allows_premium_sms;allows_premium_sms_note;</v>
      </c>
      <c r="C8" s="2" t="s">
        <v>253</v>
      </c>
      <c r="D8" s="2" t="s">
        <v>31</v>
      </c>
      <c r="E8" s="2" t="s">
        <v>32</v>
      </c>
      <c r="F8" s="2" t="s">
        <v>254</v>
      </c>
      <c r="G8" s="2" t="s">
        <v>128</v>
      </c>
      <c r="H8" s="2" t="s">
        <v>189</v>
      </c>
      <c r="I8" s="2" t="s">
        <v>240</v>
      </c>
      <c r="J8" s="2" t="s">
        <v>138</v>
      </c>
      <c r="K8" s="2">
        <v>1</v>
      </c>
    </row>
    <row r="9" spans="1:28" ht="13.8">
      <c r="A9" s="1" t="str">
        <f t="shared" si="0"/>
        <v>allows_extra_sim_card_for_data;allows_extra_sim_card_for_data_note;</v>
      </c>
      <c r="B9" s="2" t="s">
        <v>255</v>
      </c>
      <c r="C9" s="2" t="s">
        <v>256</v>
      </c>
      <c r="D9" s="2" t="s">
        <v>31</v>
      </c>
      <c r="E9" s="2" t="s">
        <v>32</v>
      </c>
      <c r="F9" s="2" t="s">
        <v>257</v>
      </c>
      <c r="G9" s="2" t="s">
        <v>128</v>
      </c>
      <c r="H9" s="2" t="s">
        <v>189</v>
      </c>
      <c r="I9" s="2" t="s">
        <v>240</v>
      </c>
      <c r="J9" s="2" t="s">
        <v>138</v>
      </c>
      <c r="K9" s="2">
        <v>1</v>
      </c>
      <c r="Q9" s="2"/>
      <c r="R9" s="2"/>
      <c r="S9" s="2"/>
    </row>
    <row r="10" spans="1:28" ht="13.8">
      <c r="A10" s="1" t="str">
        <f t="shared" si="0"/>
        <v>technology;technology_note;</v>
      </c>
      <c r="C10" s="2" t="s">
        <v>258</v>
      </c>
      <c r="D10" s="2" t="s">
        <v>259</v>
      </c>
      <c r="E10" s="2" t="s">
        <v>260</v>
      </c>
      <c r="F10" s="2" t="s">
        <v>261</v>
      </c>
      <c r="G10" s="2" t="s">
        <v>128</v>
      </c>
      <c r="I10" s="2" t="s">
        <v>189</v>
      </c>
      <c r="J10" s="2" t="s">
        <v>138</v>
      </c>
      <c r="K10" s="2" t="s">
        <v>262</v>
      </c>
    </row>
    <row r="11" spans="1:28" ht="13.8">
      <c r="A11" s="1" t="str">
        <f t="shared" si="0"/>
        <v>down_speed_max;down_speed_max_note;</v>
      </c>
      <c r="B11" s="2"/>
      <c r="C11" s="2" t="s">
        <v>263</v>
      </c>
      <c r="D11" s="2" t="s">
        <v>18</v>
      </c>
      <c r="E11" s="2" t="s">
        <v>173</v>
      </c>
      <c r="F11" s="2" t="s">
        <v>264</v>
      </c>
      <c r="G11" s="2" t="s">
        <v>128</v>
      </c>
      <c r="H11" s="2" t="s">
        <v>189</v>
      </c>
      <c r="I11" s="2" t="s">
        <v>265</v>
      </c>
      <c r="J11" s="2" t="s">
        <v>138</v>
      </c>
      <c r="K11" s="2">
        <v>200</v>
      </c>
      <c r="P11" s="2"/>
      <c r="Q11" s="2"/>
      <c r="R11" s="2"/>
    </row>
    <row r="12" spans="1:28" ht="13.8">
      <c r="A12" s="1" t="str">
        <f t="shared" si="0"/>
        <v>up_speed_max;up_speed_max_note;</v>
      </c>
      <c r="B12" s="2"/>
      <c r="C12" s="2" t="s">
        <v>266</v>
      </c>
      <c r="D12" s="2" t="s">
        <v>18</v>
      </c>
      <c r="E12" s="2" t="s">
        <v>173</v>
      </c>
      <c r="F12" s="2" t="s">
        <v>267</v>
      </c>
      <c r="G12" s="2" t="s">
        <v>128</v>
      </c>
      <c r="H12" s="2" t="s">
        <v>189</v>
      </c>
      <c r="I12" s="2" t="s">
        <v>265</v>
      </c>
      <c r="J12" s="2" t="s">
        <v>138</v>
      </c>
      <c r="K12" s="2">
        <v>50</v>
      </c>
      <c r="P12" s="2"/>
      <c r="Q12" s="2"/>
      <c r="R12" s="2"/>
    </row>
    <row r="13" spans="1:28" ht="13.8">
      <c r="A13" s="1" t="str">
        <f t="shared" si="0"/>
        <v>down_speed_advertised;down_speed_advertised_note;</v>
      </c>
      <c r="B13" s="2"/>
      <c r="C13" s="2" t="s">
        <v>268</v>
      </c>
      <c r="D13" s="2" t="s">
        <v>18</v>
      </c>
      <c r="E13" s="2" t="s">
        <v>173</v>
      </c>
      <c r="F13" s="2" t="s">
        <v>269</v>
      </c>
      <c r="G13" s="2" t="s">
        <v>128</v>
      </c>
      <c r="H13" s="2" t="s">
        <v>189</v>
      </c>
      <c r="I13" s="2" t="s">
        <v>265</v>
      </c>
      <c r="J13" s="2" t="s">
        <v>138</v>
      </c>
      <c r="K13" s="2">
        <v>200</v>
      </c>
      <c r="P13" s="2"/>
      <c r="Q13" s="2"/>
      <c r="R13" s="2"/>
    </row>
    <row r="14" spans="1:28" ht="13.8">
      <c r="A14" s="1" t="str">
        <f t="shared" si="0"/>
        <v>up_speed_advertised;up_speed_advertised_note;</v>
      </c>
      <c r="B14" s="2"/>
      <c r="C14" s="2" t="s">
        <v>270</v>
      </c>
      <c r="D14" s="2" t="s">
        <v>18</v>
      </c>
      <c r="E14" s="2" t="s">
        <v>173</v>
      </c>
      <c r="F14" s="2" t="s">
        <v>271</v>
      </c>
      <c r="G14" s="2" t="s">
        <v>128</v>
      </c>
      <c r="H14" s="2" t="s">
        <v>189</v>
      </c>
      <c r="I14" s="2" t="s">
        <v>265</v>
      </c>
      <c r="J14" s="2" t="s">
        <v>138</v>
      </c>
      <c r="K14" s="2">
        <v>50</v>
      </c>
      <c r="P14" s="2"/>
      <c r="Q14" s="2"/>
      <c r="R14" s="2"/>
    </row>
    <row r="15" spans="1:28" ht="13.8">
      <c r="A15" s="1" t="str">
        <f t="shared" si="0"/>
        <v>fup_type;fup_type_note;</v>
      </c>
      <c r="B15" s="2"/>
      <c r="C15" s="2" t="s">
        <v>272</v>
      </c>
      <c r="D15" s="2" t="s">
        <v>273</v>
      </c>
      <c r="E15" s="2" t="s">
        <v>274</v>
      </c>
      <c r="F15" s="2" t="s">
        <v>275</v>
      </c>
      <c r="G15" s="2" t="s">
        <v>128</v>
      </c>
      <c r="H15" s="2" t="s">
        <v>175</v>
      </c>
      <c r="I15" s="2" t="s">
        <v>175</v>
      </c>
      <c r="J15" s="2" t="s">
        <v>138</v>
      </c>
      <c r="K15" s="2" t="s">
        <v>276</v>
      </c>
      <c r="L15" s="2" t="s">
        <v>277</v>
      </c>
      <c r="P15" s="2"/>
      <c r="Q15" s="2"/>
      <c r="R15" s="2"/>
    </row>
    <row r="16" spans="1:28" ht="13.8">
      <c r="A16" s="1" t="str">
        <f t="shared" si="0"/>
        <v>fup_data_limit;fup_data_limit_note;</v>
      </c>
      <c r="B16" s="2"/>
      <c r="C16" s="2" t="s">
        <v>278</v>
      </c>
      <c r="D16" s="2" t="s">
        <v>279</v>
      </c>
      <c r="E16" s="2" t="s">
        <v>3</v>
      </c>
      <c r="F16" s="2" t="s">
        <v>280</v>
      </c>
      <c r="H16" s="2" t="s">
        <v>189</v>
      </c>
      <c r="I16" s="2" t="s">
        <v>240</v>
      </c>
      <c r="J16" s="2" t="s">
        <v>138</v>
      </c>
      <c r="K16" s="2">
        <v>1000</v>
      </c>
      <c r="L16" s="2" t="s">
        <v>281</v>
      </c>
      <c r="P16" s="2"/>
      <c r="Q16" s="2"/>
      <c r="R16" s="2"/>
    </row>
    <row r="17" spans="1:20" ht="13.8">
      <c r="A17" s="1" t="str">
        <f t="shared" si="0"/>
        <v>fup_max_down_speed;fup_max_down_speed_note;</v>
      </c>
      <c r="B17" s="2"/>
      <c r="C17" s="2" t="s">
        <v>282</v>
      </c>
      <c r="D17" s="2" t="s">
        <v>18</v>
      </c>
      <c r="E17" s="2" t="s">
        <v>173</v>
      </c>
      <c r="F17" s="2" t="s">
        <v>283</v>
      </c>
      <c r="H17" s="2" t="s">
        <v>189</v>
      </c>
      <c r="I17" s="2" t="s">
        <v>265</v>
      </c>
      <c r="J17" s="2" t="s">
        <v>138</v>
      </c>
      <c r="K17" s="2">
        <v>3.2000000000000001E-2</v>
      </c>
      <c r="L17" s="2" t="s">
        <v>284</v>
      </c>
      <c r="P17" s="2"/>
      <c r="Q17" s="2"/>
      <c r="R17" s="2"/>
    </row>
    <row r="18" spans="1:20" ht="13.8">
      <c r="A18" s="1" t="str">
        <f t="shared" si="0"/>
        <v>fup_max_up_speed;fup_max_up_speed_note;</v>
      </c>
      <c r="B18" s="2"/>
      <c r="C18" s="2" t="s">
        <v>285</v>
      </c>
      <c r="D18" s="2" t="s">
        <v>18</v>
      </c>
      <c r="E18" s="2" t="s">
        <v>173</v>
      </c>
      <c r="F18" s="2" t="s">
        <v>286</v>
      </c>
      <c r="H18" s="2" t="s">
        <v>189</v>
      </c>
      <c r="I18" s="2" t="s">
        <v>265</v>
      </c>
      <c r="J18" s="2" t="s">
        <v>138</v>
      </c>
      <c r="K18" s="2">
        <v>1.6E-2</v>
      </c>
      <c r="L18" s="2" t="s">
        <v>287</v>
      </c>
      <c r="P18" s="2"/>
      <c r="Q18" s="2"/>
      <c r="R18" s="2"/>
    </row>
    <row r="19" spans="1:20" ht="13.8">
      <c r="A19" s="1" t="str">
        <f>IF(F18&lt;&gt;"",F18&amp;";"&amp;IF(J18&lt;&gt;"",F18&amp;"_note;",""),"")</f>
        <v>fup_max_up_speed;fup_max_up_speed_note;</v>
      </c>
      <c r="B19" s="2"/>
      <c r="P19" s="2"/>
      <c r="Q19" s="2"/>
      <c r="R19" s="2"/>
    </row>
    <row r="20" spans="1:20" ht="13.8">
      <c r="A20" s="1" t="str">
        <f>IF(F20&lt;&gt;"",F20&amp;";"&amp;IF(J20&lt;&gt;"",F20&amp;"_note;",""),"")</f>
        <v/>
      </c>
      <c r="B20" s="2"/>
      <c r="P20" s="2" t="s">
        <v>288</v>
      </c>
      <c r="Q20" s="2" t="s">
        <v>289</v>
      </c>
      <c r="R20" s="2" t="s">
        <v>290</v>
      </c>
      <c r="S20" s="2" t="s">
        <v>291</v>
      </c>
    </row>
    <row r="21" spans="1:20" ht="13.8">
      <c r="A21" s="1" t="str">
        <f>IF(F21&lt;&gt;"",F21&amp;";"&amp;IF(J21&lt;&gt;"",F21&amp;"_note;",""),"")</f>
        <v/>
      </c>
      <c r="K21" s="2" t="s">
        <v>292</v>
      </c>
      <c r="L21" s="2" t="s">
        <v>293</v>
      </c>
      <c r="M21" s="2" t="s">
        <v>294</v>
      </c>
      <c r="N21" s="2" t="s">
        <v>295</v>
      </c>
      <c r="O21" s="2" t="s">
        <v>296</v>
      </c>
      <c r="P21" s="2" t="s">
        <v>297</v>
      </c>
      <c r="Q21" s="2" t="s">
        <v>298</v>
      </c>
      <c r="R21" s="2" t="s">
        <v>299</v>
      </c>
    </row>
    <row r="22" spans="1:20" ht="13.8">
      <c r="A22" s="1" t="str">
        <f>IF(F22&lt;&gt;"",F22&amp;";"&amp;IF(J22&lt;&gt;"",F22&amp;"_note;",""),"")</f>
        <v/>
      </c>
      <c r="D22" s="2"/>
      <c r="F22" s="2"/>
      <c r="G22" s="2"/>
      <c r="H22" s="2"/>
      <c r="I22" s="2"/>
      <c r="J22" s="2"/>
      <c r="L22" s="2" t="s">
        <v>300</v>
      </c>
      <c r="M22" s="2" t="s">
        <v>301</v>
      </c>
      <c r="N22" s="2" t="s">
        <v>302</v>
      </c>
      <c r="O22" s="2" t="s">
        <v>303</v>
      </c>
      <c r="P22" s="2" t="s">
        <v>304</v>
      </c>
      <c r="Q22" s="2" t="s">
        <v>305</v>
      </c>
      <c r="R22" s="2" t="s">
        <v>306</v>
      </c>
    </row>
    <row r="23" spans="1:20" ht="13.8">
      <c r="A23" s="1" t="str">
        <f t="shared" ref="A23:A29" si="1">IF(F23&lt;&gt;"",F23&amp;";"&amp;IF(J23&lt;&gt;"",F23&amp;"_note;","")&amp;F23&amp;"_own;"&amp;IF(J23&lt;&gt;"",F23&amp;"_own_note;","")&amp;F23&amp;"_parent;"&amp;IF(J23&lt;&gt;"",F23&amp;"_parent_note;","")&amp;F23&amp;"_mobile;"&amp;IF(J23&lt;&gt;"",F23&amp;"_mobile_note;","")&amp;F23&amp;"_fixed;"&amp;IF(J23&lt;&gt;"",F23&amp;"_fixed_note;","")&amp;F23&amp;"_zone1;"&amp;IF(J23&lt;&gt;"",F23&amp;"_zone1_note;","")&amp;F23&amp;"_zone2;"&amp;IF(J23&lt;&gt;"",F23&amp;"_zone2_note;","")&amp;F23&amp;"_zone3;"&amp;IF(J23&lt;&gt;"",F23&amp;"_zone3_note;",""),"")</f>
        <v>minutes_free;minutes_free_note;minutes_free_own;minutes_free_own_note;minutes_free_parent;minutes_free_parent_note;minutes_free_mobile;minutes_free_mobile_note;minutes_free_fixed;minutes_free_fixed_note;minutes_free_zone1;minutes_free_zone1_note;minutes_free_zone2;minutes_free_zone2_note;minutes_free_zone3;minutes_free_zone3_note;</v>
      </c>
      <c r="B23" s="2" t="s">
        <v>307</v>
      </c>
      <c r="C23" s="2" t="s">
        <v>308</v>
      </c>
      <c r="D23" s="2" t="s">
        <v>2</v>
      </c>
      <c r="E23" s="2" t="s">
        <v>3</v>
      </c>
      <c r="F23" s="2" t="s">
        <v>309</v>
      </c>
      <c r="G23" s="2" t="s">
        <v>128</v>
      </c>
      <c r="H23" s="2" t="s">
        <v>189</v>
      </c>
      <c r="I23" s="2" t="s">
        <v>240</v>
      </c>
      <c r="J23" s="2" t="s">
        <v>138</v>
      </c>
      <c r="K23" s="3">
        <v>100</v>
      </c>
      <c r="L23" s="4">
        <v>10000</v>
      </c>
      <c r="M23" s="4"/>
      <c r="N23" s="4"/>
      <c r="O23" s="4"/>
      <c r="P23" s="4">
        <v>0</v>
      </c>
      <c r="Q23" s="4">
        <v>0</v>
      </c>
      <c r="R23" s="5">
        <v>0</v>
      </c>
      <c r="S23" s="2" t="s">
        <v>310</v>
      </c>
    </row>
    <row r="24" spans="1:20" ht="13.8">
      <c r="A24" s="1" t="str">
        <f t="shared" si="1"/>
        <v>minutes_billing;minutes_billing_note;minutes_billing_own;minutes_billing_own_note;minutes_billing_parent;minutes_billing_parent_note;minutes_billing_mobile;minutes_billing_mobile_note;minutes_billing_fixed;minutes_billing_fixed_note;minutes_billing_zone1;minutes_billing_zone1_note;minutes_billing_zone2;minutes_billing_zone2_note;minutes_billing_zone3;minutes_billing_zone3_note;</v>
      </c>
      <c r="B24" s="2"/>
      <c r="C24" s="2" t="s">
        <v>311</v>
      </c>
      <c r="D24" s="2" t="s">
        <v>312</v>
      </c>
      <c r="E24" s="2" t="s">
        <v>313</v>
      </c>
      <c r="F24" s="2" t="s">
        <v>314</v>
      </c>
      <c r="G24" s="2" t="s">
        <v>128</v>
      </c>
      <c r="H24" s="2" t="s">
        <v>175</v>
      </c>
      <c r="I24" s="2" t="s">
        <v>175</v>
      </c>
      <c r="J24" s="2" t="s">
        <v>138</v>
      </c>
      <c r="K24" s="6" t="s">
        <v>315</v>
      </c>
      <c r="P24" s="2" t="s">
        <v>316</v>
      </c>
      <c r="Q24" s="2" t="s">
        <v>316</v>
      </c>
      <c r="R24" s="7" t="s">
        <v>317</v>
      </c>
      <c r="S24" s="2" t="s">
        <v>318</v>
      </c>
    </row>
    <row r="25" spans="1:20" ht="13.8">
      <c r="A25" s="1" t="str">
        <f t="shared" si="1"/>
        <v>minutes_price;minutes_price_note;minutes_price_own;minutes_price_own_note;minutes_price_parent;minutes_price_parent_note;minutes_price_mobile;minutes_price_mobile_note;minutes_price_fixed;minutes_price_fixed_note;minutes_price_zone1;minutes_price_zone1_note;minutes_price_zone2;minutes_price_zone2_note;minutes_price_zone3;minutes_price_zone3_note;</v>
      </c>
      <c r="B25" s="2"/>
      <c r="C25" s="2" t="s">
        <v>49</v>
      </c>
      <c r="D25" s="2" t="s">
        <v>172</v>
      </c>
      <c r="E25" s="2" t="s">
        <v>173</v>
      </c>
      <c r="F25" s="2" t="s">
        <v>319</v>
      </c>
      <c r="H25" s="2" t="s">
        <v>175</v>
      </c>
      <c r="I25" s="2" t="s">
        <v>265</v>
      </c>
      <c r="J25" s="2" t="s">
        <v>138</v>
      </c>
      <c r="K25" s="6">
        <v>2.5</v>
      </c>
      <c r="L25" s="2">
        <v>0</v>
      </c>
      <c r="O25" s="2">
        <v>3.5</v>
      </c>
      <c r="P25" s="2">
        <v>3.5</v>
      </c>
      <c r="Q25" s="2">
        <v>10</v>
      </c>
      <c r="R25" s="7">
        <v>20</v>
      </c>
      <c r="S25" s="2" t="s">
        <v>320</v>
      </c>
      <c r="T25" s="2" t="s">
        <v>321</v>
      </c>
    </row>
    <row r="26" spans="1:20" ht="13.8">
      <c r="A26" s="1" t="str">
        <f t="shared" si="1"/>
        <v>minutes_price_peak;minutes_price_peak_note;minutes_price_peak_own;minutes_price_peak_own_note;minutes_price_peak_parent;minutes_price_peak_parent_note;minutes_price_peak_mobile;minutes_price_peak_mobile_note;minutes_price_peak_fixed;minutes_price_peak_fixed_note;minutes_price_peak_zone1;minutes_price_peak_zone1_note;minutes_price_peak_zone2;minutes_price_peak_zone2_note;minutes_price_peak_zone3;minutes_price_peak_zone3_note;</v>
      </c>
      <c r="B26" s="2"/>
      <c r="C26" s="2" t="s">
        <v>322</v>
      </c>
      <c r="D26" s="2" t="s">
        <v>172</v>
      </c>
      <c r="E26" s="2" t="s">
        <v>173</v>
      </c>
      <c r="F26" s="2" t="s">
        <v>323</v>
      </c>
      <c r="G26" s="2"/>
      <c r="H26" s="2" t="s">
        <v>175</v>
      </c>
      <c r="I26" s="2" t="s">
        <v>265</v>
      </c>
      <c r="J26" s="2" t="s">
        <v>138</v>
      </c>
      <c r="K26" s="8">
        <v>3</v>
      </c>
      <c r="L26" s="9">
        <v>0</v>
      </c>
      <c r="M26" s="10"/>
      <c r="N26" s="10"/>
      <c r="O26" s="9">
        <v>5</v>
      </c>
      <c r="P26" s="9">
        <v>3.5</v>
      </c>
      <c r="Q26" s="9">
        <v>10</v>
      </c>
      <c r="R26" s="11">
        <v>20</v>
      </c>
      <c r="S26" s="2" t="s">
        <v>324</v>
      </c>
      <c r="T26" s="2" t="s">
        <v>325</v>
      </c>
    </row>
    <row r="27" spans="1:20" ht="13.8">
      <c r="A27" s="1" t="str">
        <f t="shared" si="1"/>
        <v/>
      </c>
      <c r="C27" s="2"/>
    </row>
    <row r="28" spans="1:20" ht="13.8">
      <c r="A28" s="1" t="str">
        <f t="shared" si="1"/>
        <v>sms_free;sms_free_note;sms_free_own;sms_free_own_note;sms_free_parent;sms_free_parent_note;sms_free_mobile;sms_free_mobile_note;sms_free_fixed;sms_free_fixed_note;sms_free_zone1;sms_free_zone1_note;sms_free_zone2;sms_free_zone2_note;sms_free_zone3;sms_free_zone3_note;</v>
      </c>
      <c r="B28" s="2" t="s">
        <v>326</v>
      </c>
      <c r="C28" s="2" t="s">
        <v>327</v>
      </c>
      <c r="F28" s="2" t="s">
        <v>328</v>
      </c>
      <c r="G28" s="2" t="s">
        <v>128</v>
      </c>
      <c r="H28" s="2" t="s">
        <v>189</v>
      </c>
      <c r="I28" s="2" t="s">
        <v>240</v>
      </c>
      <c r="J28" s="2" t="s">
        <v>138</v>
      </c>
      <c r="K28" s="3">
        <v>20</v>
      </c>
      <c r="L28" s="4">
        <v>10000</v>
      </c>
      <c r="M28" s="4"/>
      <c r="N28" s="4"/>
      <c r="O28" s="4"/>
      <c r="P28" s="4">
        <v>0</v>
      </c>
      <c r="Q28" s="4">
        <v>0</v>
      </c>
      <c r="R28" s="5">
        <v>0</v>
      </c>
      <c r="S28" s="2" t="s">
        <v>310</v>
      </c>
    </row>
    <row r="29" spans="1:20" ht="13.8">
      <c r="A29" s="1" t="str">
        <f t="shared" si="1"/>
        <v>sms_price;sms_price_note;sms_price_own;sms_price_own_note;sms_price_parent;sms_price_parent_note;sms_price_mobile;sms_price_mobile_note;sms_price_fixed;sms_price_fixed_note;sms_price_zone1;sms_price_zone1_note;sms_price_zone2;sms_price_zone2_note;sms_price_zone3;sms_price_zone3_note;</v>
      </c>
      <c r="C29" s="2" t="s">
        <v>329</v>
      </c>
      <c r="D29" s="2" t="s">
        <v>172</v>
      </c>
      <c r="F29" s="2" t="s">
        <v>330</v>
      </c>
      <c r="H29" s="2" t="s">
        <v>175</v>
      </c>
      <c r="I29" s="2" t="s">
        <v>265</v>
      </c>
      <c r="J29" s="2" t="s">
        <v>138</v>
      </c>
      <c r="K29" s="8">
        <v>2</v>
      </c>
      <c r="L29" s="9">
        <v>0</v>
      </c>
      <c r="M29" s="10"/>
      <c r="N29" s="10"/>
      <c r="O29" s="10"/>
      <c r="P29" s="9">
        <v>2.5</v>
      </c>
      <c r="Q29" s="9">
        <v>5</v>
      </c>
      <c r="R29" s="11">
        <v>10</v>
      </c>
      <c r="S29" s="2" t="s">
        <v>331</v>
      </c>
      <c r="T29" s="2" t="s">
        <v>332</v>
      </c>
    </row>
    <row r="30" spans="1:20" ht="13.8">
      <c r="A30" s="1" t="str">
        <f t="shared" ref="A30:A43" si="2">IF(F30&lt;&gt;"",F30&amp;";"&amp;IF(J30&lt;&gt;"",F30&amp;"_note;",""),"")</f>
        <v/>
      </c>
    </row>
    <row r="31" spans="1:20" ht="13.8">
      <c r="A31" s="1" t="str">
        <f t="shared" si="2"/>
        <v>data_free;data_free_note;</v>
      </c>
      <c r="B31" s="2" t="s">
        <v>333</v>
      </c>
      <c r="C31" s="2" t="s">
        <v>334</v>
      </c>
      <c r="D31" s="2" t="s">
        <v>279</v>
      </c>
      <c r="E31" s="2" t="s">
        <v>3</v>
      </c>
      <c r="F31" s="2" t="s">
        <v>335</v>
      </c>
      <c r="G31" s="2" t="s">
        <v>128</v>
      </c>
      <c r="H31" s="2" t="s">
        <v>189</v>
      </c>
      <c r="I31" s="2" t="s">
        <v>240</v>
      </c>
      <c r="J31" s="2" t="s">
        <v>138</v>
      </c>
      <c r="K31" s="2">
        <v>150</v>
      </c>
      <c r="L31" s="2" t="s">
        <v>336</v>
      </c>
    </row>
    <row r="32" spans="1:20" ht="13.8">
      <c r="A32" s="1" t="str">
        <f t="shared" si="2"/>
        <v>data_billing;data_billing_note;</v>
      </c>
      <c r="C32" s="2" t="s">
        <v>311</v>
      </c>
      <c r="D32" s="2" t="s">
        <v>337</v>
      </c>
      <c r="E32" s="2" t="s">
        <v>338</v>
      </c>
      <c r="F32" s="2" t="s">
        <v>339</v>
      </c>
      <c r="G32" s="2" t="s">
        <v>128</v>
      </c>
      <c r="H32" s="2" t="s">
        <v>175</v>
      </c>
      <c r="I32" s="2" t="s">
        <v>175</v>
      </c>
      <c r="J32" s="2" t="s">
        <v>138</v>
      </c>
      <c r="K32" s="2" t="s">
        <v>340</v>
      </c>
      <c r="L32" s="2" t="s">
        <v>341</v>
      </c>
    </row>
    <row r="33" spans="1:13" ht="13.8">
      <c r="A33" s="1" t="str">
        <f t="shared" si="2"/>
        <v>data_price;data_price_note;</v>
      </c>
      <c r="C33" s="2" t="s">
        <v>59</v>
      </c>
      <c r="D33" s="2" t="s">
        <v>172</v>
      </c>
      <c r="E33" s="2" t="s">
        <v>173</v>
      </c>
      <c r="F33" s="2" t="s">
        <v>342</v>
      </c>
      <c r="H33" s="2" t="s">
        <v>175</v>
      </c>
      <c r="I33" s="2" t="s">
        <v>265</v>
      </c>
      <c r="J33" s="2" t="s">
        <v>138</v>
      </c>
      <c r="K33" s="2">
        <v>1</v>
      </c>
      <c r="L33" s="2" t="s">
        <v>343</v>
      </c>
      <c r="M33" s="2" t="s">
        <v>344</v>
      </c>
    </row>
    <row r="34" spans="1:13" ht="13.8">
      <c r="A34" s="1" t="str">
        <f t="shared" si="2"/>
        <v/>
      </c>
      <c r="B34" s="2"/>
      <c r="C34" s="2"/>
      <c r="D34" s="2"/>
      <c r="E34" s="2"/>
      <c r="F34" s="2"/>
      <c r="G34" s="2"/>
      <c r="H34" s="2"/>
      <c r="J34" s="2"/>
      <c r="K34" s="2"/>
      <c r="L34" s="2"/>
    </row>
    <row r="35" spans="1:13" ht="13.8">
      <c r="A35" s="1" t="str">
        <f t="shared" si="2"/>
        <v>sim_replacement_fee;sim_replacement_fee_note;</v>
      </c>
      <c r="B35" s="2" t="s">
        <v>190</v>
      </c>
      <c r="C35" s="2" t="s">
        <v>345</v>
      </c>
      <c r="D35" s="2" t="s">
        <v>172</v>
      </c>
      <c r="E35" s="2" t="s">
        <v>173</v>
      </c>
      <c r="F35" s="2" t="s">
        <v>346</v>
      </c>
      <c r="G35" s="2"/>
      <c r="H35" s="2" t="s">
        <v>175</v>
      </c>
      <c r="I35" s="2" t="s">
        <v>175</v>
      </c>
      <c r="J35" s="2" t="s">
        <v>138</v>
      </c>
      <c r="K35" s="2">
        <v>0</v>
      </c>
      <c r="L35" s="2" t="s">
        <v>347</v>
      </c>
    </row>
    <row r="36" spans="1:13" ht="13.8">
      <c r="A36" s="1" t="str">
        <f t="shared" si="2"/>
        <v/>
      </c>
    </row>
    <row r="37" spans="1:13" ht="13.8">
      <c r="A37" s="1" t="str">
        <f t="shared" si="2"/>
        <v/>
      </c>
    </row>
    <row r="38" spans="1:13" ht="13.8">
      <c r="A38" s="1" t="str">
        <f t="shared" si="2"/>
        <v/>
      </c>
    </row>
    <row r="39" spans="1:13" ht="13.8">
      <c r="A39" s="1" t="str">
        <f t="shared" si="2"/>
        <v/>
      </c>
    </row>
    <row r="40" spans="1:13" ht="13.8">
      <c r="A40" s="1" t="str">
        <f t="shared" si="2"/>
        <v/>
      </c>
    </row>
    <row r="41" spans="1:13" ht="13.8">
      <c r="A41" s="1" t="str">
        <f t="shared" si="2"/>
        <v/>
      </c>
    </row>
    <row r="42" spans="1:13" ht="13.8">
      <c r="A42" s="1" t="str">
        <f t="shared" si="2"/>
        <v/>
      </c>
    </row>
    <row r="43" spans="1:13" ht="13.8">
      <c r="A43" s="1" t="str">
        <f t="shared" si="2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opLeftCell="B1" workbookViewId="0"/>
  </sheetViews>
  <sheetFormatPr defaultRowHeight="15.75" customHeight="1"/>
  <cols>
    <col min="1" max="1" width="23.296875" hidden="1" customWidth="1"/>
    <col min="2" max="2" width="14.296875" customWidth="1"/>
    <col min="3" max="3" width="38.5" customWidth="1"/>
    <col min="4" max="4" width="22.69921875" customWidth="1"/>
    <col min="5" max="5" width="9.09765625" customWidth="1"/>
    <col min="6" max="6" width="19" customWidth="1"/>
    <col min="7" max="8" width="4.09765625" customWidth="1"/>
    <col min="9" max="9" width="5.296875" customWidth="1"/>
    <col min="10" max="10" width="4.09765625" customWidth="1"/>
    <col min="11" max="11" width="16.69921875" customWidth="1"/>
    <col min="12" max="12" width="25" customWidth="1"/>
    <col min="13" max="14" width="16.69921875" customWidth="1"/>
    <col min="15" max="1024" width="13.3984375" customWidth="1"/>
  </cols>
  <sheetData>
    <row r="1" spans="1:30" ht="13.8">
      <c r="A1" s="2" t="str">
        <f>_xlfn.TEXTJOIN("",1,A2:A100)</f>
        <v>technology;technology_note;down_speed_max;down_speed_max_note;up_speed_max;up_speed_max_note;down_speed_advertised;down_speed_advertised_note;up_speed_advertised;up_speed_advertised_note;fup_type;fup_type_note;fup_data_limit;fup_data_limit_note;fup_max_down_speed;fup_max_down_speed_note;fup_max_up_speed;fup_max_up_speed_note;data_free;data_free_note;data_billing;data_billing_note;data_price;data_price_note;sim_replacement_fee;sim_replacement_fee_note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120</v>
      </c>
      <c r="J1" s="2" t="s">
        <v>121</v>
      </c>
      <c r="K1" s="2" t="s">
        <v>122</v>
      </c>
      <c r="L1" s="2" t="s">
        <v>123</v>
      </c>
      <c r="M1" s="2" t="s">
        <v>124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3.8">
      <c r="A2" s="1" t="str">
        <f t="shared" ref="A2:A33" si="0">IF(F2&lt;&gt;"",F2&amp;";"&amp;IF(J2&lt;&gt;"",F2&amp;"_note;",""),"")</f>
        <v>technology;technology_note;</v>
      </c>
      <c r="B2" s="2" t="s">
        <v>238</v>
      </c>
      <c r="C2" s="2" t="s">
        <v>258</v>
      </c>
      <c r="D2" s="2" t="s">
        <v>259</v>
      </c>
      <c r="E2" s="2" t="s">
        <v>260</v>
      </c>
      <c r="F2" s="2" t="s">
        <v>261</v>
      </c>
      <c r="G2" s="2" t="s">
        <v>128</v>
      </c>
      <c r="I2" s="2" t="s">
        <v>189</v>
      </c>
      <c r="J2" s="2" t="s">
        <v>138</v>
      </c>
      <c r="K2" s="2" t="s">
        <v>262</v>
      </c>
    </row>
    <row r="3" spans="1:30" ht="13.8">
      <c r="A3" s="1" t="str">
        <f t="shared" si="0"/>
        <v>down_speed_max;down_speed_max_note;</v>
      </c>
      <c r="C3" s="2" t="s">
        <v>263</v>
      </c>
      <c r="D3" s="2" t="s">
        <v>18</v>
      </c>
      <c r="E3" s="2" t="s">
        <v>173</v>
      </c>
      <c r="F3" s="2" t="s">
        <v>264</v>
      </c>
      <c r="G3" s="2" t="s">
        <v>128</v>
      </c>
      <c r="H3" s="2" t="s">
        <v>189</v>
      </c>
      <c r="I3" s="2" t="s">
        <v>265</v>
      </c>
      <c r="J3" s="2" t="s">
        <v>138</v>
      </c>
      <c r="K3" s="2">
        <v>200</v>
      </c>
    </row>
    <row r="4" spans="1:30" ht="13.8">
      <c r="A4" s="1" t="str">
        <f t="shared" si="0"/>
        <v>up_speed_max;up_speed_max_note;</v>
      </c>
      <c r="C4" s="2" t="s">
        <v>266</v>
      </c>
      <c r="D4" s="2" t="s">
        <v>18</v>
      </c>
      <c r="E4" s="2" t="s">
        <v>173</v>
      </c>
      <c r="F4" s="2" t="s">
        <v>267</v>
      </c>
      <c r="G4" s="2" t="s">
        <v>128</v>
      </c>
      <c r="H4" s="2" t="s">
        <v>189</v>
      </c>
      <c r="I4" s="2" t="s">
        <v>265</v>
      </c>
      <c r="J4" s="2" t="s">
        <v>138</v>
      </c>
      <c r="K4" s="2">
        <v>50</v>
      </c>
    </row>
    <row r="5" spans="1:30" ht="13.8">
      <c r="A5" s="1" t="str">
        <f t="shared" si="0"/>
        <v>down_speed_advertised;down_speed_advertised_note;</v>
      </c>
      <c r="C5" s="2" t="s">
        <v>268</v>
      </c>
      <c r="D5" s="2" t="s">
        <v>18</v>
      </c>
      <c r="E5" s="2" t="s">
        <v>173</v>
      </c>
      <c r="F5" s="2" t="s">
        <v>269</v>
      </c>
      <c r="G5" s="2" t="s">
        <v>128</v>
      </c>
      <c r="H5" s="2" t="s">
        <v>189</v>
      </c>
      <c r="I5" s="2" t="s">
        <v>265</v>
      </c>
      <c r="J5" s="2" t="s">
        <v>138</v>
      </c>
      <c r="K5" s="2">
        <v>200</v>
      </c>
    </row>
    <row r="6" spans="1:30" ht="13.8">
      <c r="A6" s="1" t="str">
        <f t="shared" si="0"/>
        <v>up_speed_advertised;up_speed_advertised_note;</v>
      </c>
      <c r="C6" s="2" t="s">
        <v>270</v>
      </c>
      <c r="D6" s="2" t="s">
        <v>18</v>
      </c>
      <c r="E6" s="2" t="s">
        <v>173</v>
      </c>
      <c r="F6" s="2" t="s">
        <v>271</v>
      </c>
      <c r="G6" s="2" t="s">
        <v>128</v>
      </c>
      <c r="H6" s="2" t="s">
        <v>189</v>
      </c>
      <c r="I6" s="2" t="s">
        <v>265</v>
      </c>
      <c r="J6" s="2" t="s">
        <v>138</v>
      </c>
      <c r="K6" s="2">
        <v>50</v>
      </c>
    </row>
    <row r="7" spans="1:30" ht="13.8">
      <c r="A7" s="1" t="str">
        <f t="shared" si="0"/>
        <v>fup_type;fup_type_note;</v>
      </c>
      <c r="C7" s="2" t="s">
        <v>272</v>
      </c>
      <c r="D7" s="2" t="s">
        <v>273</v>
      </c>
      <c r="E7" s="2" t="s">
        <v>274</v>
      </c>
      <c r="F7" s="2" t="s">
        <v>275</v>
      </c>
      <c r="G7" s="2" t="s">
        <v>128</v>
      </c>
      <c r="H7" s="2" t="s">
        <v>175</v>
      </c>
      <c r="I7" s="2" t="s">
        <v>175</v>
      </c>
      <c r="J7" s="2" t="s">
        <v>138</v>
      </c>
      <c r="K7" s="2" t="s">
        <v>276</v>
      </c>
      <c r="L7" s="2" t="s">
        <v>277</v>
      </c>
    </row>
    <row r="8" spans="1:30" ht="13.8">
      <c r="A8" s="1" t="str">
        <f t="shared" si="0"/>
        <v>fup_data_limit;fup_data_limit_note;</v>
      </c>
      <c r="C8" s="2" t="s">
        <v>278</v>
      </c>
      <c r="D8" s="2" t="s">
        <v>279</v>
      </c>
      <c r="E8" s="2" t="s">
        <v>3</v>
      </c>
      <c r="F8" s="2" t="s">
        <v>280</v>
      </c>
      <c r="H8" s="2" t="s">
        <v>189</v>
      </c>
      <c r="I8" s="2" t="s">
        <v>240</v>
      </c>
      <c r="J8" s="2" t="s">
        <v>138</v>
      </c>
      <c r="K8" s="2">
        <v>1000</v>
      </c>
      <c r="L8" s="2" t="s">
        <v>281</v>
      </c>
    </row>
    <row r="9" spans="1:30" ht="13.8">
      <c r="A9" s="1" t="str">
        <f t="shared" si="0"/>
        <v>fup_max_down_speed;fup_max_down_speed_note;</v>
      </c>
      <c r="C9" s="2" t="s">
        <v>282</v>
      </c>
      <c r="D9" s="2" t="s">
        <v>18</v>
      </c>
      <c r="E9" s="2" t="s">
        <v>173</v>
      </c>
      <c r="F9" s="2" t="s">
        <v>283</v>
      </c>
      <c r="H9" s="2" t="s">
        <v>189</v>
      </c>
      <c r="I9" s="2" t="s">
        <v>265</v>
      </c>
      <c r="J9" s="2" t="s">
        <v>138</v>
      </c>
      <c r="K9" s="2">
        <v>3.2000000000000001E-2</v>
      </c>
      <c r="L9" s="2" t="s">
        <v>284</v>
      </c>
    </row>
    <row r="10" spans="1:30" ht="13.8">
      <c r="A10" s="1" t="str">
        <f t="shared" si="0"/>
        <v>fup_max_up_speed;fup_max_up_speed_note;</v>
      </c>
      <c r="C10" s="2" t="s">
        <v>285</v>
      </c>
      <c r="D10" s="2" t="s">
        <v>18</v>
      </c>
      <c r="E10" s="2" t="s">
        <v>173</v>
      </c>
      <c r="F10" s="2" t="s">
        <v>286</v>
      </c>
      <c r="H10" s="2" t="s">
        <v>189</v>
      </c>
      <c r="I10" s="2" t="s">
        <v>265</v>
      </c>
      <c r="J10" s="2" t="s">
        <v>138</v>
      </c>
      <c r="K10" s="2">
        <v>1.6E-2</v>
      </c>
      <c r="L10" s="2" t="s">
        <v>287</v>
      </c>
    </row>
    <row r="11" spans="1:30" ht="13.8">
      <c r="A11" s="1" t="str">
        <f t="shared" si="0"/>
        <v/>
      </c>
    </row>
    <row r="12" spans="1:30" ht="13.8">
      <c r="A12" s="1" t="str">
        <f t="shared" si="0"/>
        <v>data_free;data_free_note;</v>
      </c>
      <c r="B12" s="2" t="s">
        <v>162</v>
      </c>
      <c r="C12" s="2" t="s">
        <v>334</v>
      </c>
      <c r="D12" s="2" t="s">
        <v>279</v>
      </c>
      <c r="E12" s="2" t="s">
        <v>3</v>
      </c>
      <c r="F12" s="2" t="s">
        <v>335</v>
      </c>
      <c r="G12" s="2" t="s">
        <v>128</v>
      </c>
      <c r="H12" s="2" t="s">
        <v>189</v>
      </c>
      <c r="I12" s="2" t="s">
        <v>240</v>
      </c>
      <c r="J12" s="2" t="s">
        <v>138</v>
      </c>
      <c r="K12" s="2">
        <v>1000</v>
      </c>
      <c r="L12" s="2" t="s">
        <v>336</v>
      </c>
      <c r="M12" s="2" t="s">
        <v>348</v>
      </c>
    </row>
    <row r="13" spans="1:30" ht="13.8">
      <c r="A13" s="1" t="str">
        <f t="shared" si="0"/>
        <v>data_billing;data_billing_note;</v>
      </c>
      <c r="C13" s="2" t="s">
        <v>311</v>
      </c>
      <c r="D13" s="2" t="s">
        <v>337</v>
      </c>
      <c r="E13" s="2" t="s">
        <v>338</v>
      </c>
      <c r="F13" s="2" t="s">
        <v>339</v>
      </c>
      <c r="G13" s="2" t="s">
        <v>128</v>
      </c>
      <c r="H13" s="2" t="s">
        <v>175</v>
      </c>
      <c r="I13" s="2" t="s">
        <v>175</v>
      </c>
      <c r="J13" s="2" t="s">
        <v>138</v>
      </c>
      <c r="K13" s="2" t="s">
        <v>279</v>
      </c>
      <c r="L13" s="2" t="s">
        <v>341</v>
      </c>
    </row>
    <row r="14" spans="1:30" ht="13.8">
      <c r="A14" s="1" t="str">
        <f t="shared" si="0"/>
        <v>data_price;data_price_note;</v>
      </c>
      <c r="C14" s="2" t="s">
        <v>59</v>
      </c>
      <c r="D14" s="2" t="s">
        <v>172</v>
      </c>
      <c r="E14" s="2" t="s">
        <v>173</v>
      </c>
      <c r="F14" s="2" t="s">
        <v>342</v>
      </c>
      <c r="H14" s="2" t="s">
        <v>175</v>
      </c>
      <c r="I14" s="2" t="s">
        <v>265</v>
      </c>
      <c r="J14" s="2" t="s">
        <v>138</v>
      </c>
      <c r="K14" s="2">
        <v>0.1</v>
      </c>
      <c r="L14" s="2" t="s">
        <v>343</v>
      </c>
      <c r="M14" s="2" t="s">
        <v>344</v>
      </c>
    </row>
    <row r="15" spans="1:30" ht="13.8">
      <c r="A15" s="1" t="str">
        <f t="shared" si="0"/>
        <v/>
      </c>
    </row>
    <row r="16" spans="1:30" ht="13.8">
      <c r="A16" s="1" t="str">
        <f t="shared" si="0"/>
        <v>sim_replacement_fee;sim_replacement_fee_note;</v>
      </c>
      <c r="B16" s="2" t="s">
        <v>190</v>
      </c>
      <c r="C16" s="2" t="s">
        <v>345</v>
      </c>
      <c r="D16" s="2" t="s">
        <v>172</v>
      </c>
      <c r="E16" s="2" t="s">
        <v>173</v>
      </c>
      <c r="F16" s="2" t="s">
        <v>346</v>
      </c>
      <c r="G16" s="2"/>
      <c r="H16" s="2" t="s">
        <v>175</v>
      </c>
      <c r="I16" s="2" t="s">
        <v>175</v>
      </c>
      <c r="J16" s="2" t="s">
        <v>138</v>
      </c>
      <c r="K16" s="2">
        <v>0</v>
      </c>
    </row>
    <row r="17" spans="1:1" ht="13.8">
      <c r="A17" s="1" t="str">
        <f t="shared" si="0"/>
        <v/>
      </c>
    </row>
    <row r="18" spans="1:1" ht="13.8">
      <c r="A18" s="1" t="str">
        <f t="shared" si="0"/>
        <v/>
      </c>
    </row>
    <row r="19" spans="1:1" ht="13.8">
      <c r="A19" s="1" t="str">
        <f t="shared" si="0"/>
        <v/>
      </c>
    </row>
    <row r="20" spans="1:1" ht="13.8">
      <c r="A20" s="1" t="str">
        <f t="shared" si="0"/>
        <v/>
      </c>
    </row>
    <row r="21" spans="1:1" ht="13.8">
      <c r="A21" s="1" t="str">
        <f t="shared" si="0"/>
        <v/>
      </c>
    </row>
    <row r="22" spans="1:1" ht="13.8">
      <c r="A22" s="1" t="str">
        <f t="shared" si="0"/>
        <v/>
      </c>
    </row>
    <row r="23" spans="1:1" ht="13.8">
      <c r="A23" s="1" t="str">
        <f t="shared" si="0"/>
        <v/>
      </c>
    </row>
    <row r="24" spans="1:1" ht="13.8">
      <c r="A24" s="1" t="str">
        <f t="shared" si="0"/>
        <v/>
      </c>
    </row>
    <row r="25" spans="1:1" ht="13.8">
      <c r="A25" s="1" t="str">
        <f t="shared" si="0"/>
        <v/>
      </c>
    </row>
    <row r="26" spans="1:1" ht="13.8">
      <c r="A26" s="1" t="str">
        <f t="shared" si="0"/>
        <v/>
      </c>
    </row>
    <row r="27" spans="1:1" ht="13.8">
      <c r="A27" s="1" t="str">
        <f t="shared" si="0"/>
        <v/>
      </c>
    </row>
    <row r="28" spans="1:1" ht="13.8">
      <c r="A28" s="1" t="str">
        <f t="shared" si="0"/>
        <v/>
      </c>
    </row>
    <row r="29" spans="1:1" ht="13.8">
      <c r="A29" s="1" t="str">
        <f t="shared" si="0"/>
        <v/>
      </c>
    </row>
    <row r="30" spans="1:1" ht="13.8">
      <c r="A30" s="1" t="str">
        <f t="shared" si="0"/>
        <v/>
      </c>
    </row>
    <row r="31" spans="1:1" ht="13.8">
      <c r="A31" s="1" t="str">
        <f t="shared" si="0"/>
        <v/>
      </c>
    </row>
    <row r="32" spans="1:1" ht="13.8">
      <c r="A32" s="1" t="str">
        <f t="shared" si="0"/>
        <v/>
      </c>
    </row>
    <row r="33" spans="1:1" ht="13.8">
      <c r="A33" s="1" t="str">
        <f t="shared" si="0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6"/>
  <sheetViews>
    <sheetView topLeftCell="B1" workbookViewId="0"/>
  </sheetViews>
  <sheetFormatPr defaultRowHeight="15.75" customHeight="1"/>
  <cols>
    <col min="1" max="1" width="23.296875" hidden="1" customWidth="1"/>
    <col min="2" max="2" width="13.3984375" customWidth="1"/>
    <col min="3" max="3" width="26.19921875" customWidth="1"/>
    <col min="4" max="4" width="21.796875" customWidth="1"/>
    <col min="5" max="5" width="13.3984375" customWidth="1"/>
    <col min="6" max="6" width="22.09765625" customWidth="1"/>
    <col min="7" max="10" width="4" customWidth="1"/>
    <col min="11" max="13" width="13.3984375" customWidth="1"/>
    <col min="14" max="14" width="14.69921875" customWidth="1"/>
    <col min="15" max="1024" width="13.3984375" customWidth="1"/>
  </cols>
  <sheetData>
    <row r="1" spans="1:34" ht="13.8">
      <c r="A1" s="2" t="str">
        <f>_xlfn.TEXTJOIN("",1,A2:A99)</f>
        <v>technology;technology_note;allows_geographic_number;allows_geographic_number_note;line_count;line_count_note;minutes_free;minutes_free_note;minutes_free_own;minutes_free_own_note;minutes_free_mobile;minutes_free_mobile_note;minutes_free_zone1;minutes_free_zone1_note;minutes_free_zone2;minutes_free_zone2_note;minutes_free_zone3;minutes_free_zone3_note;minutes_billing;minutes_billing_note;minutes_billing_own;minutes_billing_own_note;minutes_billing_mobile;minutes_billing_mobile_note;minutes_billing_zone1;minutes_billing_zone1_note;minutes_billing_zone2;minutes_billing_zone2_note;minutes_billing_zone3;minutes_billing_zone3_note;minutes_price;minutes_price_note;minutes_price_own;minutes_price_own_note;minutes_price_mobile;minutes_price_mobile_note;minutes_price_zone1;minutes_price_zone1_note;minutes_price_zone2;minutes_price_zone2_note;minutes_price_zone3;minutes_price_zone3_note;minutes_price_peak;minutes_price_peak_note;minutes_price_peak_own;minutes_price_peak_own_note;minutes_price_peak_mobile;minutes_price_peak_mobile_note;minutes_price_peak_zone1;minutes_price_peak_zone1_note;minutes_price_peak_zone2;minutes_price_peak_zone2_note;minutes_price_peak_zone3;minutes_price_peak_zone3_note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120</v>
      </c>
      <c r="J1" s="2" t="s">
        <v>121</v>
      </c>
      <c r="K1" s="2" t="s">
        <v>122</v>
      </c>
      <c r="L1" s="2" t="s">
        <v>123</v>
      </c>
      <c r="M1" s="2" t="s">
        <v>124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3.8">
      <c r="A2" s="1" t="str">
        <f t="shared" ref="A2:A7" si="0">IF(F2&lt;&gt;"",F2&amp;";"&amp;IF(J2&lt;&gt;"",F2&amp;"_note;",""),"")</f>
        <v>technology;technology_note;</v>
      </c>
      <c r="B2" s="2" t="s">
        <v>238</v>
      </c>
      <c r="C2" s="2" t="s">
        <v>349</v>
      </c>
      <c r="D2" s="2" t="s">
        <v>350</v>
      </c>
      <c r="E2" s="2" t="s">
        <v>351</v>
      </c>
      <c r="F2" s="2" t="s">
        <v>261</v>
      </c>
      <c r="G2" s="2" t="s">
        <v>128</v>
      </c>
      <c r="I2" s="2" t="s">
        <v>189</v>
      </c>
      <c r="J2" s="2" t="s">
        <v>138</v>
      </c>
      <c r="K2" s="2" t="s">
        <v>352</v>
      </c>
      <c r="L2" s="2" t="s">
        <v>353</v>
      </c>
    </row>
    <row r="3" spans="1:34" ht="13.8">
      <c r="A3" s="1" t="str">
        <f t="shared" si="0"/>
        <v>allows_geographic_number;allows_geographic_number_note;</v>
      </c>
      <c r="C3" s="2" t="s">
        <v>354</v>
      </c>
      <c r="D3" s="2" t="s">
        <v>31</v>
      </c>
      <c r="E3" s="2" t="s">
        <v>32</v>
      </c>
      <c r="F3" s="2" t="s">
        <v>355</v>
      </c>
      <c r="G3" s="2" t="s">
        <v>128</v>
      </c>
      <c r="H3" s="2" t="s">
        <v>189</v>
      </c>
      <c r="I3" s="2" t="s">
        <v>189</v>
      </c>
      <c r="J3" s="2" t="s">
        <v>138</v>
      </c>
      <c r="K3" s="2">
        <v>1</v>
      </c>
      <c r="L3" s="2" t="s">
        <v>356</v>
      </c>
    </row>
    <row r="4" spans="1:34" ht="13.8">
      <c r="A4" s="1" t="str">
        <f t="shared" si="0"/>
        <v>line_count;line_count_note;</v>
      </c>
      <c r="C4" s="2" t="s">
        <v>357</v>
      </c>
      <c r="E4" s="2" t="s">
        <v>3</v>
      </c>
      <c r="F4" s="2" t="s">
        <v>358</v>
      </c>
      <c r="G4" s="2" t="s">
        <v>128</v>
      </c>
      <c r="H4" s="2" t="s">
        <v>189</v>
      </c>
      <c r="I4" s="2" t="s">
        <v>240</v>
      </c>
      <c r="J4" s="2" t="s">
        <v>138</v>
      </c>
      <c r="K4" s="2">
        <v>1</v>
      </c>
      <c r="L4" s="2" t="s">
        <v>359</v>
      </c>
    </row>
    <row r="5" spans="1:34" ht="13.8">
      <c r="A5" s="1" t="str">
        <f t="shared" si="0"/>
        <v/>
      </c>
      <c r="N5" s="2" t="s">
        <v>360</v>
      </c>
      <c r="O5" s="2" t="s">
        <v>361</v>
      </c>
      <c r="P5" s="2" t="s">
        <v>362</v>
      </c>
      <c r="Q5" s="2" t="s">
        <v>291</v>
      </c>
    </row>
    <row r="6" spans="1:34" ht="13.8">
      <c r="A6" s="1" t="str">
        <f t="shared" si="0"/>
        <v/>
      </c>
      <c r="B6" s="2"/>
      <c r="D6" s="2"/>
      <c r="F6" s="2"/>
      <c r="G6" s="2"/>
      <c r="H6" s="2"/>
      <c r="I6" s="2"/>
      <c r="J6" s="2"/>
      <c r="K6" s="2" t="s">
        <v>292</v>
      </c>
      <c r="L6" s="2" t="s">
        <v>293</v>
      </c>
      <c r="M6" s="2" t="s">
        <v>295</v>
      </c>
      <c r="N6" s="2" t="s">
        <v>297</v>
      </c>
      <c r="O6" s="2" t="s">
        <v>298</v>
      </c>
      <c r="P6" s="2" t="s">
        <v>299</v>
      </c>
    </row>
    <row r="7" spans="1:34" ht="13.8">
      <c r="A7" s="1" t="str">
        <f t="shared" si="0"/>
        <v/>
      </c>
      <c r="D7" s="2"/>
      <c r="F7" s="2"/>
      <c r="G7" s="2"/>
      <c r="H7" s="2"/>
      <c r="I7" s="2"/>
      <c r="J7" s="2"/>
      <c r="L7" s="2" t="s">
        <v>300</v>
      </c>
      <c r="M7" s="2" t="s">
        <v>302</v>
      </c>
      <c r="N7" s="2" t="s">
        <v>304</v>
      </c>
      <c r="O7" s="2" t="s">
        <v>305</v>
      </c>
      <c r="P7" s="2" t="s">
        <v>306</v>
      </c>
    </row>
    <row r="8" spans="1:34" ht="13.8">
      <c r="A8" s="1" t="str">
        <f>IF(F8&lt;&gt;"",F8&amp;";"&amp;IF(J8&lt;&gt;"",F8&amp;"_note;","")&amp;F8&amp;"_own;"&amp;IF(J8&lt;&gt;"",F8&amp;"_own_note;","")&amp;F8&amp;"_mobile;"&amp;IF(J8&lt;&gt;"",F8&amp;"_mobile_note;","")&amp;F8&amp;"_zone1;"&amp;IF(J8&lt;&gt;"",F8&amp;"_zone1_note;","")&amp;F8&amp;"_zone2;"&amp;IF(J8&lt;&gt;"",F8&amp;"_zone2_note;","")&amp;F8&amp;"_zone3;"&amp;IF(J8&lt;&gt;"",F8&amp;"_zone3_note;",""),"")</f>
        <v>minutes_free;minutes_free_note;minutes_free_own;minutes_free_own_note;minutes_free_mobile;minutes_free_mobile_note;minutes_free_zone1;minutes_free_zone1_note;minutes_free_zone2;minutes_free_zone2_note;minutes_free_zone3;minutes_free_zone3_note;</v>
      </c>
      <c r="B8" s="2" t="s">
        <v>162</v>
      </c>
      <c r="C8" s="2" t="s">
        <v>308</v>
      </c>
      <c r="D8" s="2" t="s">
        <v>2</v>
      </c>
      <c r="E8" s="2" t="s">
        <v>3</v>
      </c>
      <c r="F8" s="2" t="s">
        <v>309</v>
      </c>
      <c r="G8" s="2" t="s">
        <v>128</v>
      </c>
      <c r="H8" s="2" t="s">
        <v>189</v>
      </c>
      <c r="I8" s="2" t="s">
        <v>240</v>
      </c>
      <c r="J8" s="2" t="s">
        <v>138</v>
      </c>
      <c r="K8" s="3">
        <v>10000</v>
      </c>
      <c r="L8" s="4"/>
      <c r="M8" s="4"/>
      <c r="N8" s="4">
        <v>0</v>
      </c>
      <c r="O8" s="4">
        <v>0</v>
      </c>
      <c r="P8" s="5">
        <v>0</v>
      </c>
    </row>
    <row r="9" spans="1:34" ht="13.8">
      <c r="A9" s="1" t="str">
        <f>IF(F9&lt;&gt;"",F9&amp;";"&amp;IF(J9&lt;&gt;"",F9&amp;"_note;","")&amp;F9&amp;"_own;"&amp;IF(J9&lt;&gt;"",F9&amp;"_own_note;","")&amp;F9&amp;"_mobile;"&amp;IF(J9&lt;&gt;"",F9&amp;"_mobile_note;","")&amp;F9&amp;"_zone1;"&amp;IF(J9&lt;&gt;"",F9&amp;"_zone1_note;","")&amp;F9&amp;"_zone2;"&amp;IF(J9&lt;&gt;"",F9&amp;"_zone2_note;","")&amp;F9&amp;"_zone3;"&amp;IF(J9&lt;&gt;"",F9&amp;"_zone3_note;",""),"")</f>
        <v>minutes_billing;minutes_billing_note;minutes_billing_own;minutes_billing_own_note;minutes_billing_mobile;minutes_billing_mobile_note;minutes_billing_zone1;minutes_billing_zone1_note;minutes_billing_zone2;minutes_billing_zone2_note;minutes_billing_zone3;minutes_billing_zone3_note;</v>
      </c>
      <c r="C9" s="2" t="s">
        <v>311</v>
      </c>
      <c r="D9" s="2" t="s">
        <v>312</v>
      </c>
      <c r="E9" s="2" t="s">
        <v>313</v>
      </c>
      <c r="F9" s="2" t="s">
        <v>314</v>
      </c>
      <c r="G9" s="2" t="s">
        <v>128</v>
      </c>
      <c r="H9" s="2" t="s">
        <v>175</v>
      </c>
      <c r="I9" s="2" t="s">
        <v>175</v>
      </c>
      <c r="J9" s="2" t="s">
        <v>138</v>
      </c>
      <c r="K9" s="6" t="s">
        <v>315</v>
      </c>
      <c r="N9" s="2" t="s">
        <v>316</v>
      </c>
      <c r="O9" s="2" t="s">
        <v>316</v>
      </c>
      <c r="P9" s="7" t="s">
        <v>317</v>
      </c>
    </row>
    <row r="10" spans="1:34" ht="13.8">
      <c r="A10" s="1" t="str">
        <f>IF(F10&lt;&gt;"",F10&amp;";"&amp;IF(J10&lt;&gt;"",F10&amp;"_note;","")&amp;F10&amp;"_own;"&amp;IF(J10&lt;&gt;"",F10&amp;"_own_note;","")&amp;F10&amp;"_mobile;"&amp;IF(J10&lt;&gt;"",F10&amp;"_mobile_note;","")&amp;F10&amp;"_zone1;"&amp;IF(J10&lt;&gt;"",F10&amp;"_zone1_note;","")&amp;F10&amp;"_zone2;"&amp;IF(J10&lt;&gt;"",F10&amp;"_zone2_note;","")&amp;F10&amp;"_zone3;"&amp;IF(J10&lt;&gt;"",F10&amp;"_zone3_note;",""),"")</f>
        <v>minutes_price;minutes_price_note;minutes_price_own;minutes_price_own_note;minutes_price_mobile;minutes_price_mobile_note;minutes_price_zone1;minutes_price_zone1_note;minutes_price_zone2;minutes_price_zone2_note;minutes_price_zone3;minutes_price_zone3_note;</v>
      </c>
      <c r="B10" s="2"/>
      <c r="C10" s="2" t="s">
        <v>49</v>
      </c>
      <c r="D10" s="2" t="s">
        <v>172</v>
      </c>
      <c r="E10" s="2" t="s">
        <v>173</v>
      </c>
      <c r="F10" s="2" t="s">
        <v>319</v>
      </c>
      <c r="H10" s="2" t="s">
        <v>175</v>
      </c>
      <c r="I10" s="2" t="s">
        <v>265</v>
      </c>
      <c r="J10" s="2" t="s">
        <v>138</v>
      </c>
      <c r="K10" s="6">
        <v>0</v>
      </c>
      <c r="N10" s="2">
        <v>5</v>
      </c>
      <c r="O10" s="2">
        <v>10</v>
      </c>
      <c r="P10" s="7">
        <v>30</v>
      </c>
      <c r="Q10" s="2" t="s">
        <v>320</v>
      </c>
      <c r="R10" s="2" t="s">
        <v>321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3.8">
      <c r="A11" s="1" t="str">
        <f>IF(F11&lt;&gt;"",F11&amp;";"&amp;IF(J11&lt;&gt;"",F11&amp;"_note;","")&amp;F11&amp;"_own;"&amp;IF(J11&lt;&gt;"",F11&amp;"_own_note;","")&amp;F11&amp;"_mobile;"&amp;IF(J11&lt;&gt;"",F11&amp;"_mobile_note;","")&amp;F11&amp;"_zone1;"&amp;IF(J11&lt;&gt;"",F11&amp;"_zone1_note;","")&amp;F11&amp;"_zone2;"&amp;IF(J11&lt;&gt;"",F11&amp;"_zone2_note;","")&amp;F11&amp;"_zone3;"&amp;IF(J11&lt;&gt;"",F11&amp;"_zone3_note;",""),"")</f>
        <v>minutes_price_peak;minutes_price_peak_note;minutes_price_peak_own;minutes_price_peak_own_note;minutes_price_peak_mobile;minutes_price_peak_mobile_note;minutes_price_peak_zone1;minutes_price_peak_zone1_note;minutes_price_peak_zone2;minutes_price_peak_zone2_note;minutes_price_peak_zone3;minutes_price_peak_zone3_note;</v>
      </c>
      <c r="B11" s="2"/>
      <c r="C11" s="2" t="s">
        <v>322</v>
      </c>
      <c r="D11" s="2" t="s">
        <v>172</v>
      </c>
      <c r="E11" s="2" t="s">
        <v>173</v>
      </c>
      <c r="F11" s="2" t="s">
        <v>323</v>
      </c>
      <c r="G11" s="2"/>
      <c r="H11" s="2" t="s">
        <v>175</v>
      </c>
      <c r="I11" s="2" t="s">
        <v>265</v>
      </c>
      <c r="J11" s="2" t="s">
        <v>138</v>
      </c>
      <c r="K11" s="8">
        <v>0</v>
      </c>
      <c r="L11" s="10"/>
      <c r="M11" s="10"/>
      <c r="N11" s="9">
        <v>5</v>
      </c>
      <c r="O11" s="9">
        <v>10</v>
      </c>
      <c r="P11" s="11">
        <v>30</v>
      </c>
      <c r="Q11" s="2" t="s">
        <v>324</v>
      </c>
      <c r="R11" s="2" t="s">
        <v>325</v>
      </c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13.8">
      <c r="A12" s="1" t="str">
        <f t="shared" ref="A12:A36" si="1">IF(F12&lt;&gt;"",F12&amp;";"&amp;IF(J12&lt;&gt;"",F12&amp;"_note;",""),"")</f>
        <v/>
      </c>
    </row>
    <row r="13" spans="1:34" ht="13.8">
      <c r="A13" s="1" t="str">
        <f t="shared" si="1"/>
        <v/>
      </c>
    </row>
    <row r="14" spans="1:34" ht="13.8">
      <c r="A14" s="1" t="str">
        <f t="shared" si="1"/>
        <v/>
      </c>
    </row>
    <row r="15" spans="1:34" ht="13.8">
      <c r="A15" s="1" t="str">
        <f t="shared" si="1"/>
        <v/>
      </c>
    </row>
    <row r="16" spans="1:34" ht="13.8">
      <c r="A16" s="1" t="str">
        <f t="shared" si="1"/>
        <v/>
      </c>
    </row>
    <row r="17" spans="1:1" ht="13.8">
      <c r="A17" s="1" t="str">
        <f t="shared" si="1"/>
        <v/>
      </c>
    </row>
    <row r="18" spans="1:1" ht="13.8">
      <c r="A18" s="1" t="str">
        <f t="shared" si="1"/>
        <v/>
      </c>
    </row>
    <row r="19" spans="1:1" ht="13.8">
      <c r="A19" s="1" t="str">
        <f t="shared" si="1"/>
        <v/>
      </c>
    </row>
    <row r="20" spans="1:1" ht="13.8">
      <c r="A20" s="1" t="str">
        <f t="shared" si="1"/>
        <v/>
      </c>
    </row>
    <row r="21" spans="1:1" ht="13.8">
      <c r="A21" s="1" t="str">
        <f t="shared" si="1"/>
        <v/>
      </c>
    </row>
    <row r="22" spans="1:1" ht="13.8">
      <c r="A22" s="1" t="str">
        <f t="shared" si="1"/>
        <v/>
      </c>
    </row>
    <row r="23" spans="1:1" ht="13.8">
      <c r="A23" s="1" t="str">
        <f t="shared" si="1"/>
        <v/>
      </c>
    </row>
    <row r="24" spans="1:1" ht="13.8">
      <c r="A24" s="1" t="str">
        <f t="shared" si="1"/>
        <v/>
      </c>
    </row>
    <row r="25" spans="1:1" ht="13.8">
      <c r="A25" s="1" t="str">
        <f t="shared" si="1"/>
        <v/>
      </c>
    </row>
    <row r="26" spans="1:1" ht="13.8">
      <c r="A26" s="1" t="str">
        <f t="shared" si="1"/>
        <v/>
      </c>
    </row>
    <row r="27" spans="1:1" ht="13.8">
      <c r="A27" s="1" t="str">
        <f t="shared" si="1"/>
        <v/>
      </c>
    </row>
    <row r="28" spans="1:1" ht="13.8">
      <c r="A28" s="1" t="str">
        <f t="shared" si="1"/>
        <v/>
      </c>
    </row>
    <row r="29" spans="1:1" ht="13.8">
      <c r="A29" s="1" t="str">
        <f t="shared" si="1"/>
        <v/>
      </c>
    </row>
    <row r="30" spans="1:1" ht="13.8">
      <c r="A30" s="1" t="str">
        <f t="shared" si="1"/>
        <v/>
      </c>
    </row>
    <row r="31" spans="1:1" ht="13.8">
      <c r="A31" s="1" t="str">
        <f t="shared" si="1"/>
        <v/>
      </c>
    </row>
    <row r="32" spans="1:1" ht="13.8">
      <c r="A32" s="1" t="str">
        <f t="shared" si="1"/>
        <v/>
      </c>
    </row>
    <row r="33" spans="1:1" ht="13.8">
      <c r="A33" s="1" t="str">
        <f t="shared" si="1"/>
        <v/>
      </c>
    </row>
    <row r="34" spans="1:1" ht="13.8">
      <c r="A34" s="1" t="str">
        <f t="shared" si="1"/>
        <v/>
      </c>
    </row>
    <row r="35" spans="1:1" ht="13.8">
      <c r="A35" s="1" t="str">
        <f t="shared" si="1"/>
        <v/>
      </c>
    </row>
    <row r="36" spans="1:1" ht="13.8">
      <c r="A36" s="1" t="str">
        <f t="shared" si="1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topLeftCell="B1" workbookViewId="0"/>
  </sheetViews>
  <sheetFormatPr defaultRowHeight="15.75" customHeight="1"/>
  <cols>
    <col min="1" max="1" width="23.296875" hidden="1" customWidth="1"/>
    <col min="2" max="2" width="14.296875" customWidth="1"/>
    <col min="3" max="3" width="32.8984375" customWidth="1"/>
    <col min="4" max="4" width="49.8984375" customWidth="1"/>
    <col min="5" max="5" width="19.59765625" customWidth="1"/>
    <col min="6" max="6" width="31.5" customWidth="1"/>
    <col min="7" max="10" width="4" customWidth="1"/>
    <col min="11" max="1024" width="13.3984375" customWidth="1"/>
  </cols>
  <sheetData>
    <row r="1" spans="1:31" ht="13.8">
      <c r="A1" s="2" t="str">
        <f>_xlfn.TEXTJOIN("",1,A2:A100)</f>
        <v>technology;technology_note;down_speed_max;down_speed_max_note;up_speed_max;up_speed_max_note;down_speed_advertised;down_speed_advertised_note;up_speed_advertised;up_speed_advertised_note;down_speed_typical;down_speed_typical_note;up_speed_typical;up_speed_typical_note;down_speed_min;down_speed_min_note;up_speed_min;up_speed_min_note;aggregation;aggregation_note;fup_type;fup_type_note;fup_data_limit;fup_data_limit_note;fup_max_down_speed;fup_max_down_speed_note;fup_max_up_speed;fup_max_up_speed_note;ipv4_address;ipv4_address_note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120</v>
      </c>
      <c r="J1" s="2" t="s">
        <v>121</v>
      </c>
      <c r="K1" s="2" t="s">
        <v>122</v>
      </c>
      <c r="L1" s="2" t="s">
        <v>123</v>
      </c>
      <c r="M1" s="2" t="s">
        <v>124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3.8">
      <c r="A2" s="1" t="str">
        <f t="shared" ref="A2:A16" si="0">IF(F2&lt;&gt;"",F2&amp;";"&amp;IF(J2&lt;&gt;"",F2&amp;"_note;",""),"")</f>
        <v>technology;technology_note;</v>
      </c>
      <c r="B2" s="2" t="s">
        <v>238</v>
      </c>
      <c r="C2" s="2" t="s">
        <v>349</v>
      </c>
      <c r="D2" s="2" t="s">
        <v>363</v>
      </c>
      <c r="E2" s="2" t="s">
        <v>364</v>
      </c>
      <c r="F2" s="2" t="s">
        <v>261</v>
      </c>
      <c r="G2" s="2" t="s">
        <v>128</v>
      </c>
      <c r="I2" s="2" t="s">
        <v>189</v>
      </c>
      <c r="J2" s="2" t="s">
        <v>138</v>
      </c>
      <c r="K2" s="2" t="s">
        <v>365</v>
      </c>
      <c r="L2" s="2" t="s">
        <v>353</v>
      </c>
    </row>
    <row r="3" spans="1:31" ht="13.8">
      <c r="A3" s="1" t="str">
        <f t="shared" si="0"/>
        <v>down_speed_max;down_speed_max_note;</v>
      </c>
      <c r="C3" s="2" t="s">
        <v>366</v>
      </c>
      <c r="D3" s="2" t="s">
        <v>18</v>
      </c>
      <c r="E3" s="2" t="s">
        <v>173</v>
      </c>
      <c r="F3" s="2" t="s">
        <v>264</v>
      </c>
      <c r="G3" s="2" t="s">
        <v>128</v>
      </c>
      <c r="H3" s="2" t="s">
        <v>189</v>
      </c>
      <c r="I3" s="2" t="s">
        <v>265</v>
      </c>
      <c r="J3" s="2" t="s">
        <v>138</v>
      </c>
      <c r="K3" s="2">
        <v>24</v>
      </c>
    </row>
    <row r="4" spans="1:31" ht="13.8">
      <c r="A4" s="1" t="str">
        <f t="shared" si="0"/>
        <v>up_speed_max;up_speed_max_note;</v>
      </c>
      <c r="C4" s="2" t="s">
        <v>367</v>
      </c>
      <c r="D4" s="2" t="s">
        <v>18</v>
      </c>
      <c r="E4" s="2" t="s">
        <v>173</v>
      </c>
      <c r="F4" s="2" t="s">
        <v>267</v>
      </c>
      <c r="G4" s="2" t="s">
        <v>128</v>
      </c>
      <c r="H4" s="2" t="s">
        <v>189</v>
      </c>
      <c r="I4" s="2" t="s">
        <v>265</v>
      </c>
      <c r="J4" s="2" t="s">
        <v>138</v>
      </c>
      <c r="K4" s="2">
        <v>12</v>
      </c>
    </row>
    <row r="5" spans="1:31" ht="13.8">
      <c r="A5" s="1" t="str">
        <f t="shared" si="0"/>
        <v>down_speed_advertised;down_speed_advertised_note;</v>
      </c>
      <c r="C5" s="2" t="s">
        <v>268</v>
      </c>
      <c r="D5" s="2" t="s">
        <v>18</v>
      </c>
      <c r="E5" s="2" t="s">
        <v>173</v>
      </c>
      <c r="F5" s="2" t="s">
        <v>269</v>
      </c>
      <c r="G5" s="2" t="s">
        <v>128</v>
      </c>
      <c r="H5" s="2" t="s">
        <v>189</v>
      </c>
      <c r="I5" s="2" t="s">
        <v>265</v>
      </c>
      <c r="J5" s="2" t="s">
        <v>138</v>
      </c>
      <c r="K5" s="2">
        <v>24</v>
      </c>
    </row>
    <row r="6" spans="1:31" ht="13.8">
      <c r="A6" s="1" t="str">
        <f t="shared" si="0"/>
        <v>up_speed_advertised;up_speed_advertised_note;</v>
      </c>
      <c r="C6" s="2" t="s">
        <v>270</v>
      </c>
      <c r="D6" s="2" t="s">
        <v>18</v>
      </c>
      <c r="E6" s="2" t="s">
        <v>173</v>
      </c>
      <c r="F6" s="2" t="s">
        <v>271</v>
      </c>
      <c r="G6" s="2" t="s">
        <v>128</v>
      </c>
      <c r="H6" s="2" t="s">
        <v>189</v>
      </c>
      <c r="I6" s="2" t="s">
        <v>265</v>
      </c>
      <c r="J6" s="2" t="s">
        <v>138</v>
      </c>
      <c r="K6" s="2">
        <v>12</v>
      </c>
    </row>
    <row r="7" spans="1:31" ht="13.8">
      <c r="A7" s="1" t="str">
        <f t="shared" si="0"/>
        <v>down_speed_typical;down_speed_typical_note;</v>
      </c>
      <c r="C7" s="2" t="s">
        <v>368</v>
      </c>
      <c r="D7" s="2" t="s">
        <v>18</v>
      </c>
      <c r="E7" s="2" t="s">
        <v>173</v>
      </c>
      <c r="F7" s="2" t="s">
        <v>369</v>
      </c>
      <c r="G7" s="2" t="s">
        <v>128</v>
      </c>
      <c r="H7" s="2" t="s">
        <v>189</v>
      </c>
      <c r="I7" s="2" t="s">
        <v>265</v>
      </c>
      <c r="J7" s="2" t="s">
        <v>138</v>
      </c>
      <c r="K7" s="2">
        <v>12</v>
      </c>
    </row>
    <row r="8" spans="1:31" ht="13.8">
      <c r="A8" s="1" t="str">
        <f t="shared" si="0"/>
        <v>up_speed_typical;up_speed_typical_note;</v>
      </c>
      <c r="C8" s="2" t="s">
        <v>370</v>
      </c>
      <c r="D8" s="2" t="s">
        <v>18</v>
      </c>
      <c r="E8" s="2" t="s">
        <v>173</v>
      </c>
      <c r="F8" s="2" t="s">
        <v>371</v>
      </c>
      <c r="G8" s="2" t="s">
        <v>128</v>
      </c>
      <c r="H8" s="2" t="s">
        <v>189</v>
      </c>
      <c r="I8" s="2" t="s">
        <v>265</v>
      </c>
      <c r="J8" s="2" t="s">
        <v>138</v>
      </c>
      <c r="K8" s="2">
        <v>6</v>
      </c>
    </row>
    <row r="9" spans="1:31" ht="13.8">
      <c r="A9" s="1" t="str">
        <f t="shared" si="0"/>
        <v>down_speed_min;down_speed_min_note;</v>
      </c>
      <c r="C9" s="2" t="s">
        <v>372</v>
      </c>
      <c r="D9" s="2" t="s">
        <v>18</v>
      </c>
      <c r="E9" s="2" t="s">
        <v>173</v>
      </c>
      <c r="F9" s="2" t="s">
        <v>373</v>
      </c>
      <c r="G9" s="2" t="s">
        <v>128</v>
      </c>
      <c r="H9" s="2" t="s">
        <v>189</v>
      </c>
      <c r="I9" s="2" t="s">
        <v>265</v>
      </c>
      <c r="J9" s="2" t="s">
        <v>138</v>
      </c>
      <c r="K9" s="2">
        <v>0.5</v>
      </c>
      <c r="L9" s="2" t="s">
        <v>374</v>
      </c>
    </row>
    <row r="10" spans="1:31" ht="13.8">
      <c r="A10" s="1" t="str">
        <f t="shared" si="0"/>
        <v>up_speed_min;up_speed_min_note;</v>
      </c>
      <c r="C10" s="2" t="s">
        <v>375</v>
      </c>
      <c r="D10" s="2" t="s">
        <v>18</v>
      </c>
      <c r="E10" s="2" t="s">
        <v>173</v>
      </c>
      <c r="F10" s="2" t="s">
        <v>376</v>
      </c>
      <c r="G10" s="2" t="s">
        <v>128</v>
      </c>
      <c r="H10" s="2" t="s">
        <v>189</v>
      </c>
      <c r="I10" s="2" t="s">
        <v>265</v>
      </c>
      <c r="J10" s="2" t="s">
        <v>138</v>
      </c>
      <c r="K10" s="2">
        <v>0.25</v>
      </c>
      <c r="L10" s="2" t="s">
        <v>377</v>
      </c>
    </row>
    <row r="11" spans="1:31" ht="13.8">
      <c r="A11" s="1" t="str">
        <f t="shared" si="0"/>
        <v>aggregation;aggregation_note;</v>
      </c>
      <c r="C11" s="2" t="s">
        <v>378</v>
      </c>
      <c r="E11" s="2" t="s">
        <v>173</v>
      </c>
      <c r="F11" s="2" t="s">
        <v>379</v>
      </c>
      <c r="G11" s="2" t="s">
        <v>128</v>
      </c>
      <c r="H11" s="2" t="s">
        <v>175</v>
      </c>
      <c r="I11" s="2" t="s">
        <v>265</v>
      </c>
      <c r="J11" s="2" t="s">
        <v>138</v>
      </c>
      <c r="K11" s="2">
        <v>10</v>
      </c>
      <c r="L11" s="2" t="s">
        <v>380</v>
      </c>
    </row>
    <row r="12" spans="1:31" ht="13.8">
      <c r="A12" s="1" t="str">
        <f t="shared" si="0"/>
        <v>fup_type;fup_type_note;</v>
      </c>
      <c r="C12" s="2" t="s">
        <v>272</v>
      </c>
      <c r="D12" s="2" t="s">
        <v>273</v>
      </c>
      <c r="E12" s="2" t="s">
        <v>274</v>
      </c>
      <c r="F12" s="2" t="s">
        <v>275</v>
      </c>
      <c r="G12" s="2" t="s">
        <v>128</v>
      </c>
      <c r="H12" s="2" t="s">
        <v>175</v>
      </c>
      <c r="I12" s="2" t="s">
        <v>175</v>
      </c>
      <c r="J12" s="2" t="s">
        <v>138</v>
      </c>
      <c r="K12" s="2" t="s">
        <v>381</v>
      </c>
      <c r="L12" s="2" t="s">
        <v>277</v>
      </c>
    </row>
    <row r="13" spans="1:31" ht="13.8">
      <c r="A13" s="1" t="str">
        <f t="shared" si="0"/>
        <v>fup_data_limit;fup_data_limit_note;</v>
      </c>
      <c r="C13" s="2" t="s">
        <v>278</v>
      </c>
      <c r="D13" s="2" t="s">
        <v>279</v>
      </c>
      <c r="E13" s="2" t="s">
        <v>3</v>
      </c>
      <c r="F13" s="2" t="s">
        <v>280</v>
      </c>
      <c r="G13" s="2" t="s">
        <v>128</v>
      </c>
      <c r="H13" s="2" t="s">
        <v>189</v>
      </c>
      <c r="I13" s="2" t="s">
        <v>240</v>
      </c>
      <c r="J13" s="2" t="s">
        <v>138</v>
      </c>
      <c r="K13" s="2">
        <v>10000</v>
      </c>
      <c r="L13" s="2" t="s">
        <v>281</v>
      </c>
    </row>
    <row r="14" spans="1:31" ht="13.8">
      <c r="A14" s="1" t="str">
        <f t="shared" si="0"/>
        <v>fup_max_down_speed;fup_max_down_speed_note;</v>
      </c>
      <c r="C14" s="2" t="s">
        <v>282</v>
      </c>
      <c r="D14" s="2" t="s">
        <v>18</v>
      </c>
      <c r="E14" s="2" t="s">
        <v>173</v>
      </c>
      <c r="F14" s="2" t="s">
        <v>283</v>
      </c>
      <c r="G14" s="2" t="s">
        <v>128</v>
      </c>
      <c r="H14" s="2" t="s">
        <v>189</v>
      </c>
      <c r="I14" s="2" t="s">
        <v>265</v>
      </c>
      <c r="J14" s="2" t="s">
        <v>138</v>
      </c>
      <c r="K14" s="2">
        <v>0.5</v>
      </c>
      <c r="L14" s="2" t="s">
        <v>284</v>
      </c>
    </row>
    <row r="15" spans="1:31" ht="13.8">
      <c r="A15" s="1" t="str">
        <f t="shared" si="0"/>
        <v>fup_max_up_speed;fup_max_up_speed_note;</v>
      </c>
      <c r="C15" s="2" t="s">
        <v>285</v>
      </c>
      <c r="D15" s="2" t="s">
        <v>18</v>
      </c>
      <c r="E15" s="2" t="s">
        <v>173</v>
      </c>
      <c r="F15" s="2" t="s">
        <v>286</v>
      </c>
      <c r="G15" s="2" t="s">
        <v>128</v>
      </c>
      <c r="H15" s="2" t="s">
        <v>189</v>
      </c>
      <c r="I15" s="2" t="s">
        <v>265</v>
      </c>
      <c r="J15" s="2" t="s">
        <v>138</v>
      </c>
      <c r="K15" s="2">
        <v>0.25</v>
      </c>
      <c r="L15" s="2" t="s">
        <v>287</v>
      </c>
    </row>
    <row r="16" spans="1:31" ht="13.8">
      <c r="A16" s="1" t="str">
        <f t="shared" si="0"/>
        <v>ipv4_address;ipv4_address_note;</v>
      </c>
      <c r="C16" s="2" t="s">
        <v>382</v>
      </c>
      <c r="D16" s="2" t="s">
        <v>31</v>
      </c>
      <c r="E16" s="2" t="s">
        <v>32</v>
      </c>
      <c r="F16" s="2" t="s">
        <v>383</v>
      </c>
      <c r="H16" s="2" t="s">
        <v>189</v>
      </c>
      <c r="I16" s="2" t="s">
        <v>189</v>
      </c>
      <c r="J16" s="2" t="s">
        <v>138</v>
      </c>
      <c r="K16" s="2">
        <v>1</v>
      </c>
      <c r="L16" s="2" t="s">
        <v>384</v>
      </c>
    </row>
    <row r="18" spans="1:1" ht="13.8">
      <c r="A18" s="1" t="str">
        <f t="shared" ref="A18:A37" si="1">IF(F18&lt;&gt;"",F18&amp;";"&amp;IF(J18&lt;&gt;"",F18&amp;"_note;",""),"")</f>
        <v/>
      </c>
    </row>
    <row r="19" spans="1:1" ht="13.8">
      <c r="A19" s="1" t="str">
        <f t="shared" si="1"/>
        <v/>
      </c>
    </row>
    <row r="20" spans="1:1" ht="13.8">
      <c r="A20" s="1" t="str">
        <f t="shared" si="1"/>
        <v/>
      </c>
    </row>
    <row r="21" spans="1:1" ht="13.8">
      <c r="A21" s="1" t="str">
        <f t="shared" si="1"/>
        <v/>
      </c>
    </row>
    <row r="22" spans="1:1" ht="13.8">
      <c r="A22" s="1" t="str">
        <f t="shared" si="1"/>
        <v/>
      </c>
    </row>
    <row r="23" spans="1:1" ht="13.8">
      <c r="A23" s="1" t="str">
        <f t="shared" si="1"/>
        <v/>
      </c>
    </row>
    <row r="24" spans="1:1" ht="13.8">
      <c r="A24" s="1" t="str">
        <f t="shared" si="1"/>
        <v/>
      </c>
    </row>
    <row r="25" spans="1:1" ht="13.8">
      <c r="A25" s="1" t="str">
        <f t="shared" si="1"/>
        <v/>
      </c>
    </row>
    <row r="26" spans="1:1" ht="13.8">
      <c r="A26" s="1" t="str">
        <f t="shared" si="1"/>
        <v/>
      </c>
    </row>
    <row r="27" spans="1:1" ht="13.8">
      <c r="A27" s="1" t="str">
        <f t="shared" si="1"/>
        <v/>
      </c>
    </row>
    <row r="28" spans="1:1" ht="13.8">
      <c r="A28" s="1" t="str">
        <f t="shared" si="1"/>
        <v/>
      </c>
    </row>
    <row r="29" spans="1:1" ht="13.8">
      <c r="A29" s="1" t="str">
        <f t="shared" si="1"/>
        <v/>
      </c>
    </row>
    <row r="30" spans="1:1" ht="13.8">
      <c r="A30" s="1" t="str">
        <f t="shared" si="1"/>
        <v/>
      </c>
    </row>
    <row r="31" spans="1:1" ht="13.8">
      <c r="A31" s="1" t="str">
        <f t="shared" si="1"/>
        <v/>
      </c>
    </row>
    <row r="32" spans="1:1" ht="13.8">
      <c r="A32" s="1" t="str">
        <f t="shared" si="1"/>
        <v/>
      </c>
    </row>
    <row r="33" spans="1:1" ht="13.8">
      <c r="A33" s="1" t="str">
        <f t="shared" si="1"/>
        <v/>
      </c>
    </row>
    <row r="34" spans="1:1" ht="13.8">
      <c r="A34" s="1" t="str">
        <f t="shared" si="1"/>
        <v/>
      </c>
    </row>
    <row r="35" spans="1:1" ht="13.8">
      <c r="A35" s="1" t="str">
        <f t="shared" si="1"/>
        <v/>
      </c>
    </row>
    <row r="36" spans="1:1" ht="13.8">
      <c r="A36" s="1" t="str">
        <f t="shared" si="1"/>
        <v/>
      </c>
    </row>
    <row r="37" spans="1:1" ht="13.8">
      <c r="A37" s="1" t="str">
        <f t="shared" si="1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opLeftCell="B1" workbookViewId="0"/>
  </sheetViews>
  <sheetFormatPr defaultRowHeight="15.75" customHeight="1"/>
  <cols>
    <col min="1" max="1" width="23.296875" hidden="1" customWidth="1"/>
    <col min="2" max="2" width="14.296875" customWidth="1"/>
    <col min="3" max="3" width="38.796875" customWidth="1"/>
    <col min="4" max="4" width="28" customWidth="1"/>
    <col min="5" max="5" width="7.09765625" customWidth="1"/>
    <col min="6" max="6" width="18.796875" customWidth="1"/>
    <col min="7" max="8" width="3.296875" customWidth="1"/>
    <col min="9" max="10" width="4.09765625" customWidth="1"/>
    <col min="11" max="11" width="14.19921875" customWidth="1"/>
    <col min="12" max="34" width="21.796875" customWidth="1"/>
    <col min="35" max="1024" width="13.3984375" customWidth="1"/>
  </cols>
  <sheetData>
    <row r="1" spans="1:34" ht="13.8">
      <c r="A1" s="2" t="str">
        <f>_xlfn.TEXTJOIN("",1,A2:A100)</f>
        <v>technology;technology_note;channel_count_total;channel_count_total_note;channel_list_total;channel_count_hd;channel_count_hd_note;channel_list_hd;channel_count_documentary;channel_count_documentary_note;channel_count_movies;channel_count_movies_note;channel_count_music;channel_count_music_note;channel_count_sports;channel_count_sports_note;channel_count_news;channel_count_news_note;channel_count_radio;channel_count_radio_note;channel_list_radio;allows_timeshift;allows_timeshift_note;allows_vod;allows_vod_note;allows_tv_in_phone;allows_tv_in_phone_note;card_count;card_count_note;upgrade_stb_count;upgrade_stb_count_note;upgrade_stb_price;upgrade_stb_price_note;card_replacement_fee;card_replacement_fee_note;</v>
      </c>
      <c r="B1" s="2" t="s">
        <v>113</v>
      </c>
      <c r="C1" s="2" t="s">
        <v>114</v>
      </c>
      <c r="D1" s="2" t="s">
        <v>115</v>
      </c>
      <c r="E1" s="2" t="s">
        <v>116</v>
      </c>
      <c r="F1" s="2" t="s">
        <v>117</v>
      </c>
      <c r="G1" s="2" t="s">
        <v>118</v>
      </c>
      <c r="H1" s="2" t="s">
        <v>119</v>
      </c>
      <c r="I1" s="2" t="s">
        <v>120</v>
      </c>
      <c r="J1" s="2" t="s">
        <v>121</v>
      </c>
      <c r="K1" s="2" t="s">
        <v>122</v>
      </c>
      <c r="L1" s="2" t="s">
        <v>123</v>
      </c>
      <c r="M1" s="2" t="s">
        <v>124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3.8">
      <c r="A2" s="1" t="str">
        <f t="shared" ref="A2:A39" si="0">IF(F2&lt;&gt;"",F2&amp;";"&amp;IF(J2&lt;&gt;"",F2&amp;"_note;",""),"")</f>
        <v>technology;technology_note;</v>
      </c>
      <c r="B2" s="2" t="s">
        <v>238</v>
      </c>
      <c r="C2" s="2" t="s">
        <v>349</v>
      </c>
      <c r="D2" s="2" t="s">
        <v>385</v>
      </c>
      <c r="E2" s="2" t="s">
        <v>386</v>
      </c>
      <c r="F2" s="2" t="s">
        <v>261</v>
      </c>
      <c r="G2" s="2" t="s">
        <v>128</v>
      </c>
      <c r="I2" s="2" t="s">
        <v>189</v>
      </c>
      <c r="J2" s="2" t="s">
        <v>138</v>
      </c>
      <c r="K2" s="2" t="s">
        <v>387</v>
      </c>
      <c r="L2" s="2" t="s">
        <v>388</v>
      </c>
    </row>
    <row r="3" spans="1:34" ht="13.8">
      <c r="A3" s="1" t="str">
        <f t="shared" si="0"/>
        <v>channel_count_total;channel_count_total_note;</v>
      </c>
      <c r="C3" s="2" t="s">
        <v>389</v>
      </c>
      <c r="E3" s="2" t="s">
        <v>3</v>
      </c>
      <c r="F3" s="2" t="s">
        <v>390</v>
      </c>
      <c r="G3" s="2" t="s">
        <v>128</v>
      </c>
      <c r="H3" s="2" t="s">
        <v>189</v>
      </c>
      <c r="I3" s="2" t="s">
        <v>240</v>
      </c>
      <c r="J3" s="2" t="s">
        <v>138</v>
      </c>
      <c r="K3" s="2">
        <v>220</v>
      </c>
    </row>
    <row r="4" spans="1:34" ht="13.8">
      <c r="A4" s="1" t="str">
        <f t="shared" si="0"/>
        <v>channel_list_total;</v>
      </c>
      <c r="C4" s="2" t="s">
        <v>391</v>
      </c>
      <c r="E4" s="2" t="s">
        <v>22</v>
      </c>
      <c r="F4" s="2" t="s">
        <v>392</v>
      </c>
      <c r="G4" s="2" t="s">
        <v>128</v>
      </c>
      <c r="I4" s="2" t="s">
        <v>240</v>
      </c>
      <c r="K4" s="2" t="s">
        <v>393</v>
      </c>
      <c r="L4" s="2" t="s">
        <v>394</v>
      </c>
    </row>
    <row r="5" spans="1:34" ht="13.8">
      <c r="A5" s="1" t="str">
        <f t="shared" si="0"/>
        <v>channel_count_hd;channel_count_hd_note;</v>
      </c>
      <c r="C5" s="2" t="s">
        <v>395</v>
      </c>
      <c r="E5" s="2" t="s">
        <v>3</v>
      </c>
      <c r="F5" s="2" t="s">
        <v>396</v>
      </c>
      <c r="G5" s="2" t="s">
        <v>128</v>
      </c>
      <c r="H5" s="2" t="s">
        <v>189</v>
      </c>
      <c r="I5" s="2" t="s">
        <v>240</v>
      </c>
      <c r="J5" s="2" t="s">
        <v>138</v>
      </c>
      <c r="K5" s="2">
        <v>3</v>
      </c>
    </row>
    <row r="6" spans="1:34" ht="13.8">
      <c r="A6" s="1" t="str">
        <f t="shared" si="0"/>
        <v>channel_list_hd;</v>
      </c>
      <c r="C6" s="2" t="s">
        <v>397</v>
      </c>
      <c r="E6" s="2" t="s">
        <v>22</v>
      </c>
      <c r="F6" s="2" t="s">
        <v>398</v>
      </c>
      <c r="G6" s="2" t="s">
        <v>128</v>
      </c>
      <c r="I6" s="2" t="s">
        <v>240</v>
      </c>
      <c r="K6" s="2" t="s">
        <v>393</v>
      </c>
      <c r="L6" s="12" t="s">
        <v>399</v>
      </c>
    </row>
    <row r="7" spans="1:34" ht="13.8">
      <c r="A7" s="1" t="str">
        <f t="shared" si="0"/>
        <v>channel_count_documentary;channel_count_documentary_note;</v>
      </c>
      <c r="C7" s="2" t="s">
        <v>400</v>
      </c>
      <c r="E7" s="2" t="s">
        <v>3</v>
      </c>
      <c r="F7" s="2" t="s">
        <v>401</v>
      </c>
      <c r="G7" s="2" t="s">
        <v>128</v>
      </c>
      <c r="H7" s="2" t="s">
        <v>189</v>
      </c>
      <c r="I7" s="2" t="s">
        <v>240</v>
      </c>
      <c r="J7" s="2" t="s">
        <v>138</v>
      </c>
      <c r="K7" s="2">
        <v>0</v>
      </c>
    </row>
    <row r="8" spans="1:34" ht="13.8">
      <c r="A8" s="1" t="str">
        <f t="shared" si="0"/>
        <v>channel_count_movies;channel_count_movies_note;</v>
      </c>
      <c r="C8" s="2" t="s">
        <v>402</v>
      </c>
      <c r="E8" s="2" t="s">
        <v>3</v>
      </c>
      <c r="F8" s="2" t="s">
        <v>403</v>
      </c>
      <c r="G8" s="2" t="s">
        <v>128</v>
      </c>
      <c r="H8" s="2" t="s">
        <v>189</v>
      </c>
      <c r="I8" s="2" t="s">
        <v>240</v>
      </c>
      <c r="J8" s="2" t="s">
        <v>138</v>
      </c>
      <c r="K8" s="2">
        <v>0</v>
      </c>
    </row>
    <row r="9" spans="1:34" ht="13.8">
      <c r="A9" s="1" t="str">
        <f t="shared" si="0"/>
        <v>channel_count_music;channel_count_music_note;</v>
      </c>
      <c r="C9" s="2" t="s">
        <v>404</v>
      </c>
      <c r="E9" s="2" t="s">
        <v>3</v>
      </c>
      <c r="F9" s="2" t="s">
        <v>405</v>
      </c>
      <c r="G9" s="2" t="s">
        <v>128</v>
      </c>
      <c r="H9" s="2" t="s">
        <v>189</v>
      </c>
      <c r="I9" s="2" t="s">
        <v>240</v>
      </c>
      <c r="J9" s="2" t="s">
        <v>138</v>
      </c>
      <c r="K9" s="2">
        <v>0</v>
      </c>
    </row>
    <row r="10" spans="1:34" ht="13.8">
      <c r="A10" s="1" t="str">
        <f t="shared" si="0"/>
        <v>channel_count_sports;channel_count_sports_note;</v>
      </c>
      <c r="C10" s="2" t="s">
        <v>406</v>
      </c>
      <c r="E10" s="2" t="s">
        <v>3</v>
      </c>
      <c r="F10" s="2" t="s">
        <v>407</v>
      </c>
      <c r="G10" s="2" t="s">
        <v>128</v>
      </c>
      <c r="H10" s="2" t="s">
        <v>189</v>
      </c>
      <c r="I10" s="2" t="s">
        <v>240</v>
      </c>
      <c r="J10" s="2" t="s">
        <v>138</v>
      </c>
      <c r="K10" s="2">
        <v>0</v>
      </c>
    </row>
    <row r="11" spans="1:34" ht="13.8">
      <c r="A11" s="1" t="str">
        <f t="shared" si="0"/>
        <v>channel_count_news;channel_count_news_note;</v>
      </c>
      <c r="C11" s="2" t="s">
        <v>408</v>
      </c>
      <c r="E11" s="2" t="s">
        <v>3</v>
      </c>
      <c r="F11" s="2" t="s">
        <v>409</v>
      </c>
      <c r="G11" s="2" t="s">
        <v>128</v>
      </c>
      <c r="H11" s="2" t="s">
        <v>189</v>
      </c>
      <c r="I11" s="2" t="s">
        <v>240</v>
      </c>
      <c r="J11" s="2" t="s">
        <v>138</v>
      </c>
      <c r="K11" s="2">
        <v>1</v>
      </c>
    </row>
    <row r="12" spans="1:34" ht="13.8">
      <c r="A12" s="1" t="str">
        <f t="shared" si="0"/>
        <v>channel_count_radio;channel_count_radio_note;</v>
      </c>
      <c r="C12" s="2" t="s">
        <v>410</v>
      </c>
      <c r="E12" s="2" t="s">
        <v>3</v>
      </c>
      <c r="F12" s="2" t="s">
        <v>411</v>
      </c>
      <c r="G12" s="2"/>
      <c r="H12" s="2" t="s">
        <v>189</v>
      </c>
      <c r="I12" s="2" t="s">
        <v>240</v>
      </c>
      <c r="J12" s="2" t="s">
        <v>138</v>
      </c>
      <c r="K12" s="2">
        <v>0</v>
      </c>
    </row>
    <row r="13" spans="1:34" ht="13.8">
      <c r="A13" s="1" t="str">
        <f t="shared" si="0"/>
        <v>channel_list_radio;</v>
      </c>
      <c r="C13" s="2" t="s">
        <v>412</v>
      </c>
      <c r="E13" s="2" t="s">
        <v>22</v>
      </c>
      <c r="F13" s="2" t="s">
        <v>413</v>
      </c>
      <c r="I13" s="2" t="s">
        <v>240</v>
      </c>
      <c r="K13" s="2">
        <v>0</v>
      </c>
      <c r="L13" s="12" t="s">
        <v>414</v>
      </c>
    </row>
    <row r="14" spans="1:34" ht="13.8">
      <c r="A14" s="1" t="str">
        <f t="shared" si="0"/>
        <v>allows_timeshift;allows_timeshift_note;</v>
      </c>
      <c r="C14" s="2" t="s">
        <v>415</v>
      </c>
      <c r="D14" s="2" t="s">
        <v>416</v>
      </c>
      <c r="E14" s="2" t="s">
        <v>3</v>
      </c>
      <c r="F14" s="2" t="s">
        <v>417</v>
      </c>
      <c r="G14" s="2"/>
      <c r="H14" s="2" t="s">
        <v>189</v>
      </c>
      <c r="I14" s="2" t="s">
        <v>189</v>
      </c>
      <c r="J14" s="2" t="s">
        <v>138</v>
      </c>
      <c r="K14" s="2">
        <v>1</v>
      </c>
      <c r="L14" s="2" t="s">
        <v>418</v>
      </c>
    </row>
    <row r="15" spans="1:34" ht="13.8">
      <c r="A15" s="1" t="str">
        <f t="shared" si="0"/>
        <v>allows_vod;allows_vod_note;</v>
      </c>
      <c r="C15" s="2" t="s">
        <v>419</v>
      </c>
      <c r="D15" s="2" t="s">
        <v>31</v>
      </c>
      <c r="E15" s="2" t="s">
        <v>32</v>
      </c>
      <c r="F15" s="2" t="s">
        <v>420</v>
      </c>
      <c r="G15" s="2"/>
      <c r="H15" s="2" t="s">
        <v>189</v>
      </c>
      <c r="I15" s="2" t="s">
        <v>189</v>
      </c>
      <c r="J15" s="2" t="s">
        <v>138</v>
      </c>
      <c r="K15" s="2">
        <v>1</v>
      </c>
    </row>
    <row r="16" spans="1:34" ht="13.8">
      <c r="A16" s="1" t="str">
        <f t="shared" si="0"/>
        <v>allows_tv_in_phone;allows_tv_in_phone_note;</v>
      </c>
      <c r="C16" s="2" t="s">
        <v>421</v>
      </c>
      <c r="D16" s="2" t="s">
        <v>31</v>
      </c>
      <c r="E16" s="2" t="s">
        <v>32</v>
      </c>
      <c r="F16" s="2" t="s">
        <v>422</v>
      </c>
      <c r="G16" s="2"/>
      <c r="H16" s="2" t="s">
        <v>189</v>
      </c>
      <c r="I16" s="2" t="s">
        <v>189</v>
      </c>
      <c r="J16" s="2" t="s">
        <v>138</v>
      </c>
      <c r="K16" s="2">
        <v>1</v>
      </c>
    </row>
    <row r="17" spans="1:12" ht="13.8">
      <c r="A17" s="1" t="str">
        <f t="shared" si="0"/>
        <v>card_count;card_count_note;</v>
      </c>
      <c r="C17" s="2" t="s">
        <v>423</v>
      </c>
      <c r="E17" s="2" t="s">
        <v>3</v>
      </c>
      <c r="F17" s="2" t="s">
        <v>424</v>
      </c>
      <c r="G17" s="2"/>
      <c r="H17" s="2" t="s">
        <v>189</v>
      </c>
      <c r="I17" s="2" t="s">
        <v>240</v>
      </c>
      <c r="J17" s="2" t="s">
        <v>138</v>
      </c>
      <c r="K17" s="2">
        <v>1</v>
      </c>
      <c r="L17" s="2" t="s">
        <v>384</v>
      </c>
    </row>
    <row r="18" spans="1:12" ht="13.8">
      <c r="A18" s="1" t="str">
        <f t="shared" si="0"/>
        <v>upgrade_stb_count;upgrade_stb_count_note;</v>
      </c>
      <c r="C18" s="2" t="s">
        <v>425</v>
      </c>
      <c r="E18" s="2" t="s">
        <v>3</v>
      </c>
      <c r="F18" s="2" t="s">
        <v>426</v>
      </c>
      <c r="H18" s="2" t="s">
        <v>189</v>
      </c>
      <c r="I18" s="2" t="s">
        <v>189</v>
      </c>
      <c r="J18" s="2" t="s">
        <v>138</v>
      </c>
      <c r="K18" s="2">
        <v>2</v>
      </c>
    </row>
    <row r="19" spans="1:12" ht="13.8">
      <c r="A19" s="1" t="str">
        <f t="shared" si="0"/>
        <v>upgrade_stb_price;upgrade_stb_price_note;</v>
      </c>
      <c r="C19" s="2" t="s">
        <v>427</v>
      </c>
      <c r="D19" s="2" t="s">
        <v>172</v>
      </c>
      <c r="E19" s="2" t="s">
        <v>173</v>
      </c>
      <c r="F19" s="2" t="s">
        <v>428</v>
      </c>
      <c r="H19" s="2" t="s">
        <v>175</v>
      </c>
      <c r="I19" s="2" t="s">
        <v>175</v>
      </c>
      <c r="J19" s="2" t="s">
        <v>138</v>
      </c>
      <c r="K19" s="2">
        <v>79</v>
      </c>
    </row>
    <row r="20" spans="1:12" ht="13.8">
      <c r="A20" s="1" t="str">
        <f t="shared" si="0"/>
        <v/>
      </c>
    </row>
    <row r="21" spans="1:12" ht="13.8">
      <c r="A21" s="1" t="str">
        <f t="shared" si="0"/>
        <v>card_replacement_fee;card_replacement_fee_note;</v>
      </c>
      <c r="B21" s="2" t="s">
        <v>190</v>
      </c>
      <c r="C21" s="2" t="s">
        <v>429</v>
      </c>
      <c r="D21" s="2" t="s">
        <v>172</v>
      </c>
      <c r="E21" s="2" t="s">
        <v>173</v>
      </c>
      <c r="F21" s="2" t="s">
        <v>430</v>
      </c>
      <c r="G21" s="2"/>
      <c r="H21" s="2" t="s">
        <v>175</v>
      </c>
      <c r="I21" s="2" t="s">
        <v>175</v>
      </c>
      <c r="J21" s="2" t="s">
        <v>138</v>
      </c>
      <c r="K21" s="2">
        <v>200</v>
      </c>
    </row>
    <row r="22" spans="1:12" ht="13.8">
      <c r="A22" s="1" t="str">
        <f t="shared" si="0"/>
        <v/>
      </c>
    </row>
    <row r="23" spans="1:12" ht="13.8">
      <c r="A23" s="1" t="str">
        <f t="shared" si="0"/>
        <v/>
      </c>
    </row>
    <row r="24" spans="1:12" ht="13.8">
      <c r="A24" s="1" t="str">
        <f t="shared" si="0"/>
        <v/>
      </c>
    </row>
    <row r="25" spans="1:12" ht="13.8">
      <c r="A25" s="1" t="str">
        <f t="shared" si="0"/>
        <v/>
      </c>
    </row>
    <row r="26" spans="1:12" ht="13.8">
      <c r="A26" s="1" t="str">
        <f t="shared" si="0"/>
        <v/>
      </c>
    </row>
    <row r="27" spans="1:12" ht="13.8">
      <c r="A27" s="1" t="str">
        <f t="shared" si="0"/>
        <v/>
      </c>
    </row>
    <row r="28" spans="1:12" ht="13.8">
      <c r="A28" s="1" t="str">
        <f t="shared" si="0"/>
        <v/>
      </c>
    </row>
    <row r="29" spans="1:12" ht="13.8">
      <c r="A29" s="1" t="str">
        <f t="shared" si="0"/>
        <v/>
      </c>
    </row>
    <row r="30" spans="1:12" ht="13.8">
      <c r="A30" s="1" t="str">
        <f t="shared" si="0"/>
        <v/>
      </c>
    </row>
    <row r="31" spans="1:12" ht="13.8">
      <c r="A31" s="1" t="str">
        <f t="shared" si="0"/>
        <v/>
      </c>
    </row>
    <row r="32" spans="1:12" ht="13.8">
      <c r="A32" s="1" t="str">
        <f t="shared" si="0"/>
        <v/>
      </c>
    </row>
    <row r="33" spans="1:1" ht="13.8">
      <c r="A33" s="1" t="str">
        <f t="shared" si="0"/>
        <v/>
      </c>
    </row>
    <row r="34" spans="1:1" ht="13.8">
      <c r="A34" s="1" t="str">
        <f t="shared" si="0"/>
        <v/>
      </c>
    </row>
    <row r="35" spans="1:1" ht="13.8">
      <c r="A35" s="1" t="str">
        <f t="shared" si="0"/>
        <v/>
      </c>
    </row>
    <row r="36" spans="1:1" ht="13.8">
      <c r="A36" s="1" t="str">
        <f t="shared" si="0"/>
        <v/>
      </c>
    </row>
    <row r="37" spans="1:1" ht="13.8">
      <c r="A37" s="1" t="str">
        <f t="shared" si="0"/>
        <v/>
      </c>
    </row>
    <row r="38" spans="1:1" ht="13.8">
      <c r="A38" s="1" t="str">
        <f t="shared" si="0"/>
        <v/>
      </c>
    </row>
    <row r="39" spans="1:1" ht="13.8">
      <c r="A39" s="1" t="str">
        <f t="shared" si="0"/>
        <v/>
      </c>
    </row>
  </sheetData>
  <pageMargins left="0.74805555555555558" right="0.74805555555555558" top="1.3776388888888889" bottom="1.3776388888888889" header="0.98388888888888892" footer="0.98388888888888892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20</vt:i4>
      </vt:variant>
    </vt:vector>
  </HeadingPairs>
  <TitlesOfParts>
    <vt:vector size="20" baseType="lpstr">
      <vt:lpstr>Vstup uživatele</vt:lpstr>
      <vt:lpstr>Optimalizační tabulka</vt:lpstr>
      <vt:lpstr>CSV soubory</vt:lpstr>
      <vt:lpstr>Společné pro služby a kombinace</vt:lpstr>
      <vt:lpstr>Mobilní volání - služby</vt:lpstr>
      <vt:lpstr>Mobilní Internet - služby</vt:lpstr>
      <vt:lpstr>Pevné volání - služby</vt:lpstr>
      <vt:lpstr>Pevný Internet - služby</vt:lpstr>
      <vt:lpstr>Televize - služby</vt:lpstr>
      <vt:lpstr>Kombinace služeb</vt:lpstr>
      <vt:lpstr>Společné pro balíčky</vt:lpstr>
      <vt:lpstr>Mobilní volání - balíčky</vt:lpstr>
      <vt:lpstr>Mobilní Internet - balíčky</vt:lpstr>
      <vt:lpstr>Pevné volání - balíčky</vt:lpstr>
      <vt:lpstr>Pevný Internet - balíčky</vt:lpstr>
      <vt:lpstr>Televize - balíčky</vt:lpstr>
      <vt:lpstr>Skupiny dostupnosti</vt:lpstr>
      <vt:lpstr>Dostupnost po obcích</vt:lpstr>
      <vt:lpstr>Dostupnost po ulicích</vt:lpstr>
      <vt:lpstr>Dostupnost po adresních místech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Rejzková</dc:creator>
  <cp:lastModifiedBy>Monika Rejzková</cp:lastModifiedBy>
  <dcterms:created xsi:type="dcterms:W3CDTF">2020-11-10T12:32:49Z</dcterms:created>
  <dcterms:modified xsi:type="dcterms:W3CDTF">2020-11-10T12:32:49Z</dcterms:modified>
</cp:coreProperties>
</file>